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OneDrive - ADRES\Desktop\2023-01-INFORME ENERO\Anexos informe\"/>
    </mc:Choice>
  </mc:AlternateContent>
  <xr:revisionPtr revIDLastSave="0" documentId="13_ncr:1_{8417F5B0-D46A-4FB1-8789-0B1A697C2055}" xr6:coauthVersionLast="47" xr6:coauthVersionMax="47" xr10:uidLastSave="{00000000-0000-0000-0000-000000000000}"/>
  <bookViews>
    <workbookView xWindow="-120" yWindow="-120" windowWidth="29040" windowHeight="15720" tabRatio="761" activeTab="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GASTOS'!$A$8:$Q$139</definedName>
    <definedName name="_xlnm._FilterDatabase" localSheetId="0" hidden="1">'EJECUCIÓN INGRESOS'!$A$7:$J$128</definedName>
    <definedName name="_xlnm.Print_Area" localSheetId="0">'EJECUCIÓN INGRESOS'!$A$1:$J$128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2" l="1"/>
  <c r="F128" i="2"/>
  <c r="D128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39" i="1" l="1"/>
  <c r="O136" i="1"/>
  <c r="O135" i="1"/>
  <c r="O134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<sst xmlns="http://schemas.openxmlformats.org/spreadsheetml/2006/main" count="530" uniqueCount="515">
  <si>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</si>
  <si>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</si>
  <si>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</si>
  <si>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</si>
  <si>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</si>
  <si>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</si>
  <si>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</si>
  <si>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</si>
  <si>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</si>
  <si>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</si>
  <si>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</si>
  <si>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</si>
  <si>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</si>
  <si>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</si>
  <si>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</si>
  <si>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</si>
  <si>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</si>
  <si>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</si>
  <si>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</si>
  <si>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</si>
  <si>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</si>
  <si>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</si>
  <si>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</si>
  <si>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</si>
  <si>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</si>
  <si>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</si>
  <si>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</si>
  <si>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</si>
  <si>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</si>
  <si>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</si>
  <si>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</si>
  <si>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</si>
  <si>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</si>
  <si>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</si>
  <si>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</si>
  <si>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</si>
  <si>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</si>
  <si>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</si>
  <si>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</si>
  <si>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</si>
  <si>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</si>
  <si>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</si>
  <si>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</si>
  <si>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</si>
  <si>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</si>
  <si>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</si>
  <si>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</si>
  <si>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</si>
  <si>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</si>
  <si>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</si>
  <si>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</si>
  <si>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</si>
  <si>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</si>
  <si>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</si>
  <si>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</si>
  <si>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</si>
  <si>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</si>
  <si>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</si>
  <si>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</si>
  <si>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</si>
  <si>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</si>
  <si>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</si>
  <si>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</si>
  <si>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</si>
  <si>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</si>
  <si>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</si>
  <si>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</si>
  <si>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</si>
  <si>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</si>
  <si>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</si>
  <si>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</si>
  <si>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</si>
  <si>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</si>
  <si>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</si>
  <si>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</si>
  <si>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</si>
  <si>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</si>
  <si>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</si>
  <si>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</si>
  <si>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</si>
  <si>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</si>
  <si>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</si>
  <si>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</si>
  <si>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</si>
  <si>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</si>
  <si>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</si>
  <si>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</si>
  <si>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Total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</si>
  <si>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</si>
  <si>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</si>
  <si>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</si>
  <si>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</si>
  <si>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</si>
  <si>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</si>
  <si>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</si>
  <si>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</si>
  <si>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</si>
  <si>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</si>
  <si>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</si>
  <si>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</si>
  <si>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</si>
  <si>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</si>
  <si>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</si>
  <si>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</si>
  <si>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</si>
  <si>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</si>
  <si>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</si>
  <si>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</si>
  <si>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</si>
  <si>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</si>
  <si>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</si>
  <si>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</si>
  <si>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</si>
  <si>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</si>
  <si>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</si>
  <si>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</si>
  <si>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</si>
  <si>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</si>
  <si>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</si>
  <si>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</si>
  <si>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</si>
  <si>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</si>
  <si>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</si>
  <si>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</si>
  <si>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</si>
  <si>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</si>
  <si>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</si>
  <si>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</si>
  <si>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</si>
  <si>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</si>
  <si>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</si>
  <si>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</si>
  <si>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</si>
  <si>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</si>
  <si>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</si>
  <si>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</si>
  <si>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</si>
  <si>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</si>
  <si>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</si>
  <si>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</si>
  <si>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</si>
  <si>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</si>
  <si>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</si>
  <si>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</si>
  <si>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</si>
  <si>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</si>
  <si>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</si>
  <si>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</si>
  <si>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</si>
  <si>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</si>
  <si>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</si>
  <si>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</si>
  <si>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</si>
  <si>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</si>
  <si>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</si>
  <si>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</si>
  <si>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</si>
  <si>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</si>
  <si>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</si>
  <si>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</si>
  <si>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</si>
  <si>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</si>
  <si>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</si>
  <si>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</si>
  <si>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</si>
  <si>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</si>
  <si>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</si>
  <si>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</si>
  <si>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</si>
  <si>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</si>
  <si>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</si>
  <si>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</si>
  <si>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</si>
  <si>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</si>
  <si>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</si>
  <si>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</si>
  <si>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</si>
  <si>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</si>
  <si>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</si>
  <si>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</si>
  <si>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</si>
  <si>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</si>
  <si>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</si>
  <si>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</si>
  <si>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</si>
  <si>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</si>
  <si>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</si>
  <si>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</si>
  <si>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</si>
  <si>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</si>
  <si>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</si>
  <si>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</si>
  <si>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</si>
  <si>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</si>
  <si>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</si>
  <si>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</si>
  <si>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</si>
  <si>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</si>
  <si>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</si>
  <si>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</si>
  <si>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</si>
  <si>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</si>
  <si>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</si>
  <si>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</si>
  <si>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</si>
  <si>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</si>
  <si>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</si>
  <si>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</si>
  <si>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</si>
  <si>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</si>
  <si>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</si>
  <si>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</si>
  <si>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</si>
  <si>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</si>
  <si>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</si>
  <si>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</si>
  <si>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</si>
  <si>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</si>
  <si>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</si>
  <si>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</si>
  <si>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</si>
  <si>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</si>
  <si>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</si>
  <si>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</si>
  <si>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</si>
  <si>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</si>
  <si>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</si>
  <si>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</si>
  <si>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</si>
  <si>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</si>
  <si>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</si>
  <si>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</si>
  <si>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</si>
  <si>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</si>
  <si>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</si>
  <si>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</si>
  <si>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</si>
  <si>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</si>
  <si>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</si>
  <si>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</si>
  <si>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</si>
  <si>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</si>
  <si>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</si>
  <si>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</si>
  <si>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</si>
  <si>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</si>
  <si>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</si>
  <si>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</si>
  <si>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</si>
  <si>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</si>
  <si>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</si>
  <si>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</si>
  <si>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</si>
  <si>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</si>
  <si>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</si>
  <si>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</si>
  <si>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</si>
  <si>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</si>
  <si>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</si>
  <si>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</si>
  <si>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</si>
  <si>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</si>
  <si>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</si>
  <si>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Saneamiento Aportes Patronales SGP - DPTOS Y DISTRITOS - vigencias 1994-2011</t>
  </si>
  <si>
    <t>Programa  Equipos Básicos de Salud</t>
  </si>
  <si>
    <t>Devoluciones Recursos Entidades Territoriales</t>
  </si>
  <si>
    <t>EJECUCION PRESUPUESTAL ACUMULADA DESDE 01/01/2023 HASTA 01/01/2023</t>
  </si>
  <si>
    <t>EJECUCION PRESUPUESTAL
 DESDE 01/01/2023 HASTA 31/01/2023</t>
  </si>
  <si>
    <t>EJECUCION PRESUPUESTAL ACUMULADA DESDE 01/01/2023 HASTA 31/01/2023</t>
  </si>
  <si>
    <t>Aforo Inicial</t>
  </si>
  <si>
    <t>Modificación Presupuestal</t>
  </si>
  <si>
    <t>Aforo Definitivo</t>
  </si>
  <si>
    <t>Ingresos Acumulados Desde 01/01/2023 hasta 01/01/2023</t>
  </si>
  <si>
    <t>Ingresos Desde 01/01/2023 hasta 31/01/2023</t>
  </si>
  <si>
    <t>Ingresos Acumulados Desde 01/01/2023 hasta 31/01/2023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</si>
  <si>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</si>
  <si>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</si>
  <si>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</si>
  <si>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</si>
  <si>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</si>
  <si>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</si>
  <si>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</si>
  <si>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</si>
  <si>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</si>
  <si>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</si>
  <si>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</si>
  <si>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</si>
  <si>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</si>
  <si>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</si>
  <si>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</si>
  <si>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</si>
  <si>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</si>
  <si>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</si>
  <si>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</si>
  <si>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</si>
  <si>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</si>
  <si>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</si>
  <si>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</si>
  <si>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</si>
  <si>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</si>
  <si>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</si>
  <si>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</si>
  <si>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</si>
  <si>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</si>
  <si>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</si>
  <si>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</si>
  <si>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</si>
  <si>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</si>
  <si>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</si>
  <si>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</si>
  <si>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</si>
  <si>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</si>
  <si>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</si>
  <si>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</si>
  <si>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</si>
  <si>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</si>
  <si>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</si>
  <si>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</si>
  <si>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</si>
  <si>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</si>
  <si>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</si>
  <si>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</si>
  <si>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</si>
  <si>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</si>
  <si>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</si>
  <si>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</si>
  <si>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</si>
  <si>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</si>
  <si>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</si>
  <si>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</si>
  <si>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</si>
  <si>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</si>
  <si>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</si>
  <si>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</si>
  <si>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</si>
  <si>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</si>
  <si>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</si>
  <si>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</si>
  <si>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</si>
  <si>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</si>
  <si>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</si>
  <si>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</si>
  <si>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</si>
  <si>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</si>
  <si>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</si>
  <si>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</si>
  <si>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</si>
  <si>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</si>
  <si>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</si>
  <si>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</si>
  <si>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</si>
  <si>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</si>
  <si>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</si>
  <si>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</si>
  <si>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</si>
  <si>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</si>
  <si>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</si>
  <si>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</si>
  <si>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</si>
  <si>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</si>
  <si>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</si>
  <si>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</si>
  <si>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</si>
  <si>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</si>
  <si>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</si>
  <si>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</si>
  <si>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</si>
  <si>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</si>
  <si>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</si>
  <si>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</si>
  <si>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</si>
  <si>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</si>
  <si>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</si>
  <si>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</si>
  <si>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</si>
  <si>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</si>
  <si>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</si>
  <si>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</si>
  <si>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</si>
  <si>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</si>
  <si>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</si>
  <si>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</si>
  <si>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</si>
  <si>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</si>
  <si>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</si>
  <si>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</si>
  <si>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</si>
  <si>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</si>
  <si>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</si>
  <si>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</si>
  <si>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</si>
  <si>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</si>
  <si>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</si>
  <si>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</si>
  <si>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</si>
  <si>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</si>
  <si>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</si>
  <si>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</si>
  <si>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</si>
  <si>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</si>
  <si>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</si>
  <si>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</si>
  <si>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</si>
  <si>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</si>
  <si>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</si>
  <si>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</si>
  <si>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</si>
  <si>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</si>
  <si>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</si>
  <si>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</si>
  <si>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</si>
  <si>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</si>
  <si>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</si>
  <si>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</si>
  <si>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</si>
  <si>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</si>
  <si>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</si>
  <si>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</si>
  <si>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</si>
  <si>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</si>
  <si>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</si>
  <si>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</si>
  <si>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</si>
  <si>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</si>
  <si>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</si>
  <si>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</si>
  <si>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</si>
  <si>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</si>
  <si>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</si>
  <si>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</si>
  <si>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</si>
  <si>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</si>
  <si>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</si>
  <si>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</si>
  <si>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</si>
  <si>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</si>
  <si>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</si>
  <si>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</si>
  <si>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</si>
  <si>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</si>
  <si>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</si>
  <si>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</si>
  <si>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</si>
  <si>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</si>
  <si>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</si>
  <si>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</si>
  <si>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</si>
  <si>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</si>
  <si>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</si>
  <si>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</si>
  <si>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</si>
  <si>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</si>
  <si>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</si>
  <si>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</si>
  <si>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</si>
  <si>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</si>
  <si>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</si>
  <si>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</si>
  <si>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</si>
  <si>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</si>
  <si>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</si>
  <si>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</si>
  <si>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</si>
  <si>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</si>
  <si>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</si>
  <si>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</si>
  <si>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</si>
  <si>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</si>
  <si>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</si>
  <si>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</si>
  <si>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</si>
  <si>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</si>
  <si>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</si>
  <si>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</si>
  <si>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</si>
  <si>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</si>
  <si>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</si>
  <si>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</si>
  <si>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</si>
  <si>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</si>
  <si>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</si>
  <si>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</si>
  <si>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</si>
  <si>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</si>
  <si>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</si>
  <si>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</si>
  <si>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</si>
  <si>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</si>
  <si>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</si>
  <si>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</si>
  <si>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</si>
  <si>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</si>
  <si>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</si>
  <si>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</si>
  <si>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</si>
  <si>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</si>
  <si>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</si>
  <si>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</si>
  <si>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</si>
  <si>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</si>
  <si>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</si>
  <si>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</si>
  <si>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</si>
  <si>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</si>
  <si>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</si>
  <si>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</si>
  <si>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</si>
  <si>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</si>
  <si>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</si>
  <si>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A-03-13-01-007</t>
  </si>
  <si>
    <t>PAGO OBLIGACIONES ESES CON RECURSOS FONSAET</t>
  </si>
  <si>
    <t>A-07-05-08</t>
  </si>
  <si>
    <t>Reconocimiento Rendimientos Financieros de Contribución Solidaria</t>
  </si>
  <si>
    <t>A-09</t>
  </si>
  <si>
    <t>DISPONIBILIDAD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</si>
</sst>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  <numFmt numFmtId="168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0"/>
      <color theme="3" tint="-0.499984740745262"/>
      <name val="Calibri   "/>
    </font>
    <font>
      <sz val="11"/>
      <color rgb="FFC00000"/>
      <name val="Verdana"/>
      <family val="2"/>
    </font>
    <font>
      <b/>
      <sz val="7"/>
      <color rgb="FFC00000"/>
      <name val="Calibri   "/>
    </font>
    <font>
      <i/>
      <sz val="10"/>
      <name val="Calibri   "/>
    </font>
    <font>
      <sz val="7"/>
      <color theme="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5" fillId="6" borderId="17" xfId="0" applyFont="1" applyFill="1" applyBorder="1" applyAlignment="1">
      <alignment vertical="center"/>
    </xf>
    <xf numFmtId="167" fontId="15" fillId="6" borderId="17" xfId="0" applyNumberFormat="1" applyFont="1" applyFill="1" applyBorder="1" applyAlignment="1">
      <alignment vertical="center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6" fillId="3" borderId="17" xfId="0" applyNumberFormat="1" applyFont="1" applyFill="1" applyBorder="1"/>
    <xf numFmtId="4" fontId="16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4" fontId="16" fillId="4" borderId="17" xfId="0" applyNumberFormat="1" applyFont="1" applyFill="1" applyBorder="1"/>
    <xf numFmtId="4" fontId="8" fillId="0" borderId="0" xfId="1" applyNumberFormat="1" applyFont="1" applyAlignment="1">
      <alignment vertical="center" wrapText="1"/>
    </xf>
    <xf numFmtId="0" fontId="19" fillId="6" borderId="17" xfId="0" applyFont="1" applyFill="1" applyBorder="1" applyAlignment="1">
      <alignment vertical="center"/>
    </xf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20" fillId="0" borderId="0" xfId="0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4" xfId="2" applyNumberFormat="1" applyFont="1" applyFill="1" applyBorder="1" applyAlignment="1">
      <alignment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8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22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0" fontId="23" fillId="0" borderId="0" xfId="0" applyFont="1"/>
    <xf numFmtId="2" fontId="16" fillId="3" borderId="17" xfId="0" applyNumberFormat="1" applyFont="1" applyFill="1" applyBorder="1" applyAlignment="1">
      <alignment wrapText="1"/>
    </xf>
    <xf numFmtId="2" fontId="16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21" fillId="0" borderId="0" xfId="1" applyNumberFormat="1" applyFont="1" applyAlignment="1">
      <alignment vertical="center"/>
    </xf>
    <xf numFmtId="4" fontId="8" fillId="0" borderId="0" xfId="1" applyNumberFormat="1" applyFont="1" applyAlignment="1">
      <alignment vertical="center"/>
    </xf>
    <xf numFmtId="168" fontId="8" fillId="0" borderId="0" xfId="72" applyNumberFormat="1" applyFont="1" applyFill="1" applyAlignment="1">
      <alignment vertical="center"/>
    </xf>
    <xf numFmtId="10" fontId="8" fillId="0" borderId="0" xfId="72" applyNumberFormat="1" applyFont="1" applyFill="1" applyAlignment="1">
      <alignment vertical="center"/>
    </xf>
    <xf numFmtId="2" fontId="24" fillId="2" borderId="1" xfId="1" applyNumberFormat="1" applyFont="1" applyFill="1" applyBorder="1" applyAlignment="1">
      <alignment horizontal="center" vertical="center" wrapText="1"/>
    </xf>
    <xf numFmtId="2" fontId="24" fillId="2" borderId="3" xfId="1" applyNumberFormat="1" applyFont="1" applyFill="1" applyBorder="1" applyAlignment="1">
      <alignment horizontal="center" vertical="center" wrapText="1"/>
    </xf>
    <xf numFmtId="0" fontId="24" fillId="2" borderId="3" xfId="2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16" fillId="3" borderId="17" xfId="0" applyFont="1" applyFill="1" applyBorder="1"/>
    <xf numFmtId="43" fontId="16" fillId="3" borderId="17" xfId="3" applyFont="1" applyFill="1" applyBorder="1"/>
    <xf numFmtId="0" fontId="26" fillId="0" borderId="0" xfId="0" applyFont="1"/>
    <xf numFmtId="0" fontId="27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6" fillId="4" borderId="17" xfId="0" applyFont="1" applyFill="1" applyBorder="1"/>
    <xf numFmtId="0" fontId="27" fillId="11" borderId="0" xfId="0" applyFont="1" applyFill="1"/>
    <xf numFmtId="0" fontId="28" fillId="0" borderId="0" xfId="0" applyFont="1"/>
    <xf numFmtId="0" fontId="27" fillId="0" borderId="0" xfId="0" applyFont="1" applyAlignment="1">
      <alignment wrapText="1"/>
    </xf>
    <xf numFmtId="0" fontId="29" fillId="6" borderId="17" xfId="0" applyFont="1" applyFill="1" applyBorder="1"/>
    <xf numFmtId="0" fontId="30" fillId="6" borderId="17" xfId="0" applyFont="1" applyFill="1" applyBorder="1"/>
    <xf numFmtId="164" fontId="30" fillId="6" borderId="17" xfId="0" applyNumberFormat="1" applyFont="1" applyFill="1" applyBorder="1"/>
    <xf numFmtId="7" fontId="27" fillId="0" borderId="0" xfId="71" applyNumberFormat="1" applyFont="1"/>
    <xf numFmtId="0" fontId="13" fillId="2" borderId="6" xfId="2" applyNumberFormat="1" applyFont="1" applyFill="1" applyBorder="1" applyAlignment="1">
      <alignment horizontal="center" vertical="center" wrapText="1"/>
    </xf>
    <xf numFmtId="4" fontId="26" fillId="0" borderId="0" xfId="0" applyNumberFormat="1" applyFont="1"/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0" fontId="13" fillId="2" borderId="7" xfId="2" applyNumberFormat="1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</cellXfs>
  <cellStyles count="73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" xfId="71" builtinId="7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7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132D4D"/>
      <color rgb="FFFF00FF"/>
      <color rgb="FFDEEBF7"/>
      <color rgb="FFDD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813D788-C28F-41C7-8BAF-48A02C22F28F}"/>
            </a:ext>
          </a:extLst>
        </xdr:cNvPr>
        <xdr:cNvSpPr txBox="1"/>
      </xdr:nvSpPr>
      <xdr:spPr>
        <a:xfrm>
          <a:off x="6184323" y="86553"/>
          <a:ext cx="6407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ENERO 2023</a:t>
          </a:r>
          <a:endParaRPr lang="es-CO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45909E-0506-487B-BB7B-7F00F75F6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4</xdr:row>
      <xdr:rowOff>168088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185647" y="142583"/>
          <a:ext cx="11731758" cy="89956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ENERO DE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425824</xdr:colOff>
      <xdr:row>0</xdr:row>
      <xdr:rowOff>251010</xdr:rowOff>
    </xdr:from>
    <xdr:to>
      <xdr:col>11</xdr:col>
      <xdr:colOff>805105</xdr:colOff>
      <xdr:row>4</xdr:row>
      <xdr:rowOff>152881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9895" y="251010"/>
          <a:ext cx="4404886" cy="78313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0</xdr:row>
      <xdr:rowOff>83244</xdr:rowOff>
    </xdr:from>
    <xdr:to>
      <xdr:col>1</xdr:col>
      <xdr:colOff>2429285</xdr:colOff>
      <xdr:row>5</xdr:row>
      <xdr:rowOff>40966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83244"/>
          <a:ext cx="3903660" cy="1033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DD02-D9CF-473C-9B7F-9EC0987F01D3}">
  <sheetPr>
    <tabColor rgb="FFFFFF00"/>
  </sheetPr>
  <dimension ref="A1:L128"/>
  <sheetViews>
    <sheetView view="pageBreakPreview" zoomScale="70" zoomScaleNormal="84" zoomScaleSheetLayoutView="70" workbookViewId="0">
      <pane xSplit="2" ySplit="7" topLeftCell="C90" activePane="bottomRight" state="frozen"/>
      <selection activeCell="AY95" sqref="AY95:AZ95"/>
      <selection pane="topRight" activeCell="AY95" sqref="AY95:AZ95"/>
      <selection pane="bottomLeft" activeCell="AY95" sqref="AY95:AZ95"/>
      <selection pane="bottomRight" activeCell="A8" sqref="A8:A126"/>
    </sheetView>
  </sheetViews>
  <sheetFormatPr baseColWidth="10" defaultRowHeight="15.75"/>
  <cols>
    <col min="1" max="1" width="26" style="89" customWidth="1"/>
    <col min="2" max="2" width="104.140625" style="98" customWidth="1"/>
    <col min="3" max="3" width="28.7109375" style="89" bestFit="1" customWidth="1"/>
    <col min="4" max="4" width="32.5703125" style="89" customWidth="1"/>
    <col min="5" max="5" width="35" style="89" customWidth="1"/>
    <col min="6" max="6" width="33.7109375" style="89" customWidth="1"/>
    <col min="7" max="7" width="34.85546875" style="102" customWidth="1"/>
    <col min="8" max="8" width="34.85546875" style="89" customWidth="1"/>
    <col min="9" max="9" width="20.5703125" style="89" customWidth="1"/>
    <col min="10" max="10" width="25" style="89" customWidth="1"/>
    <col min="11" max="16384" width="11.42578125" style="89"/>
  </cols>
  <sheetData>
    <row r="1" spans="1:12" s="5" customFormat="1" ht="21" customHeight="1">
      <c r="A1" s="6"/>
      <c r="B1" s="25"/>
      <c r="C1" s="79"/>
      <c r="D1" s="79"/>
      <c r="E1" s="79"/>
      <c r="F1" s="79"/>
      <c r="G1" s="79"/>
      <c r="H1" s="79"/>
      <c r="I1" s="79"/>
      <c r="J1" s="79"/>
    </row>
    <row r="2" spans="1:12" s="5" customFormat="1">
      <c r="A2" s="6"/>
      <c r="B2" s="25"/>
      <c r="C2" s="79"/>
      <c r="D2" s="79"/>
      <c r="E2" s="79"/>
      <c r="F2" s="79"/>
      <c r="G2" s="79"/>
      <c r="H2" s="79"/>
      <c r="I2" s="79"/>
      <c r="J2" s="79"/>
    </row>
    <row r="3" spans="1:12" s="5" customFormat="1">
      <c r="A3" s="6"/>
      <c r="B3" s="25"/>
      <c r="C3" s="79"/>
      <c r="D3" s="79"/>
      <c r="E3" s="79"/>
      <c r="F3" s="79"/>
      <c r="G3" s="80"/>
      <c r="H3" s="79"/>
      <c r="I3" s="79"/>
      <c r="J3" s="79"/>
    </row>
    <row r="4" spans="1:12" s="5" customFormat="1">
      <c r="A4" s="6"/>
      <c r="B4" s="25"/>
      <c r="C4" s="79"/>
      <c r="D4" s="79"/>
      <c r="E4" s="79"/>
      <c r="F4" s="81"/>
      <c r="G4" s="79"/>
      <c r="H4" s="79"/>
      <c r="I4" s="79"/>
      <c r="J4" s="79"/>
    </row>
    <row r="5" spans="1:12" s="5" customFormat="1">
      <c r="A5" s="6"/>
      <c r="B5" s="25"/>
      <c r="C5" s="79"/>
      <c r="D5" s="79"/>
      <c r="E5" s="79"/>
      <c r="F5" s="79"/>
      <c r="G5" s="79"/>
      <c r="H5" s="79"/>
      <c r="I5" s="79"/>
      <c r="J5" s="79"/>
    </row>
    <row r="6" spans="1:12" s="5" customFormat="1" thickBot="1"/>
    <row r="7" spans="1:12" s="85" customFormat="1" ht="60" customHeight="1">
      <c r="A7" s="82" t="s">
        <v>83</v>
      </c>
      <c r="B7" s="83" t="s">
        <v>82</v>
      </c>
      <c r="C7" s="84" t="s">
        <v>269</v>
      </c>
      <c r="D7" s="84" t="s">
        <v>270</v>
      </c>
      <c r="E7" s="84" t="s">
        <v>271</v>
      </c>
      <c r="F7" s="84" t="s">
        <v>272</v>
      </c>
      <c r="G7" s="84" t="s">
        <v>273</v>
      </c>
      <c r="H7" s="84" t="s">
        <v>274</v>
      </c>
      <c r="I7" s="84" t="s">
        <v>275</v>
      </c>
      <c r="J7" s="84" t="s">
        <v>276</v>
      </c>
    </row>
    <row r="8" spans="1:12" s="88" customFormat="1">
      <c r="A8" s="27" t="s">
        <v>277</v>
      </c>
      <c r="B8" s="86" t="s">
        <v>278</v>
      </c>
      <c r="C8" s="28">
        <v>1324591305000</v>
      </c>
      <c r="D8" s="28">
        <v>0</v>
      </c>
      <c r="E8" s="28">
        <v>1324591305000</v>
      </c>
      <c r="F8" s="28">
        <v>0</v>
      </c>
      <c r="G8" s="28">
        <v>1324591305000</v>
      </c>
      <c r="H8" s="28">
        <v>1324591305000</v>
      </c>
      <c r="I8" s="28">
        <v>100</v>
      </c>
      <c r="J8" s="87">
        <f>IFERROR(H8/$H$128*100,0)</f>
        <v>16.728163336561146</v>
      </c>
      <c r="K8"/>
      <c r="L8" s="104"/>
    </row>
    <row r="9" spans="1:12">
      <c r="A9" s="27" t="s">
        <v>279</v>
      </c>
      <c r="B9" s="86" t="s">
        <v>280</v>
      </c>
      <c r="C9" s="28">
        <v>78410026343000</v>
      </c>
      <c r="D9" s="28">
        <v>0</v>
      </c>
      <c r="E9" s="28">
        <v>78410026343000</v>
      </c>
      <c r="F9" s="28">
        <v>0</v>
      </c>
      <c r="G9" s="28">
        <v>6431412425427.5801</v>
      </c>
      <c r="H9" s="28">
        <v>6431412425427.5801</v>
      </c>
      <c r="I9" s="28">
        <v>8.1999999999999993</v>
      </c>
      <c r="J9" s="28">
        <f t="shared" ref="J9:J72" si="0">IFERROR(H9/$H$128*100,0)</f>
        <v>81.221820746695499</v>
      </c>
      <c r="K9"/>
      <c r="L9" s="104"/>
    </row>
    <row r="10" spans="1:12">
      <c r="A10" s="29" t="s">
        <v>281</v>
      </c>
      <c r="B10" s="29" t="s">
        <v>76</v>
      </c>
      <c r="C10" s="30">
        <v>29946784240691</v>
      </c>
      <c r="D10" s="30">
        <v>0</v>
      </c>
      <c r="E10" s="30">
        <v>29946784240691</v>
      </c>
      <c r="F10" s="30">
        <v>0</v>
      </c>
      <c r="G10" s="30">
        <v>1734415896818</v>
      </c>
      <c r="H10" s="30">
        <v>1734415896818</v>
      </c>
      <c r="I10" s="30">
        <v>5.79</v>
      </c>
      <c r="J10" s="30">
        <f t="shared" si="0"/>
        <v>21.903807088254812</v>
      </c>
      <c r="K10"/>
      <c r="L10" s="104"/>
    </row>
    <row r="11" spans="1:12">
      <c r="A11" s="31" t="s">
        <v>282</v>
      </c>
      <c r="B11" s="31" t="s">
        <v>283</v>
      </c>
      <c r="C11" s="32">
        <v>29946784240691</v>
      </c>
      <c r="D11" s="32">
        <v>0</v>
      </c>
      <c r="E11" s="32">
        <v>29946784240691</v>
      </c>
      <c r="F11" s="32">
        <v>0</v>
      </c>
      <c r="G11" s="32">
        <v>1734415896818</v>
      </c>
      <c r="H11" s="32">
        <v>1734415896818</v>
      </c>
      <c r="I11" s="32">
        <v>5.79</v>
      </c>
      <c r="J11" s="32">
        <f t="shared" si="0"/>
        <v>21.903807088254812</v>
      </c>
      <c r="K11"/>
      <c r="L11" s="104"/>
    </row>
    <row r="12" spans="1:12" ht="45" customHeight="1">
      <c r="A12" s="33" t="s">
        <v>284</v>
      </c>
      <c r="B12" s="90" t="s">
        <v>285</v>
      </c>
      <c r="C12" s="34">
        <v>29946784240691</v>
      </c>
      <c r="D12" s="34">
        <v>0</v>
      </c>
      <c r="E12" s="34">
        <v>29946784240691</v>
      </c>
      <c r="F12" s="34">
        <v>0</v>
      </c>
      <c r="G12" s="34">
        <v>1734415896818</v>
      </c>
      <c r="H12" s="34">
        <v>1734415896818</v>
      </c>
      <c r="I12" s="34">
        <v>5.79</v>
      </c>
      <c r="J12" s="34">
        <f t="shared" si="0"/>
        <v>21.903807088254812</v>
      </c>
      <c r="K12"/>
      <c r="L12" s="104"/>
    </row>
    <row r="13" spans="1:12">
      <c r="A13" s="91" t="s">
        <v>286</v>
      </c>
      <c r="B13" s="92" t="s">
        <v>287</v>
      </c>
      <c r="C13" s="93">
        <v>28567644324000</v>
      </c>
      <c r="D13" s="93">
        <v>0</v>
      </c>
      <c r="E13" s="93">
        <v>28567644324000</v>
      </c>
      <c r="F13" s="93">
        <v>0</v>
      </c>
      <c r="G13" s="93">
        <v>1660925285805</v>
      </c>
      <c r="H13" s="93">
        <v>1660925285805</v>
      </c>
      <c r="I13" s="93">
        <v>5.81</v>
      </c>
      <c r="J13" s="93">
        <f t="shared" si="0"/>
        <v>20.975699724052276</v>
      </c>
      <c r="K13"/>
      <c r="L13" s="104"/>
    </row>
    <row r="14" spans="1:12" s="88" customFormat="1">
      <c r="A14" s="36" t="s">
        <v>288</v>
      </c>
      <c r="B14" s="94" t="s">
        <v>289</v>
      </c>
      <c r="C14" s="37">
        <v>28566644324000</v>
      </c>
      <c r="D14" s="37">
        <v>0</v>
      </c>
      <c r="E14" s="37">
        <v>28566644324000</v>
      </c>
      <c r="F14" s="37">
        <v>0</v>
      </c>
      <c r="G14" s="37">
        <v>1660925300341</v>
      </c>
      <c r="H14" s="37">
        <v>1660925300341</v>
      </c>
      <c r="I14" s="37">
        <v>5.81</v>
      </c>
      <c r="J14" s="37">
        <f t="shared" si="0"/>
        <v>20.975699907626321</v>
      </c>
      <c r="K14"/>
      <c r="L14" s="104"/>
    </row>
    <row r="15" spans="1:12" s="88" customFormat="1">
      <c r="A15" s="36" t="s">
        <v>290</v>
      </c>
      <c r="B15" s="94" t="s">
        <v>291</v>
      </c>
      <c r="C15" s="37">
        <v>1000000000</v>
      </c>
      <c r="D15" s="37">
        <v>0</v>
      </c>
      <c r="E15" s="37">
        <v>1000000000</v>
      </c>
      <c r="F15" s="37">
        <v>0</v>
      </c>
      <c r="G15" s="37">
        <v>-14536</v>
      </c>
      <c r="H15" s="37">
        <v>-14536</v>
      </c>
      <c r="I15" s="37">
        <v>0</v>
      </c>
      <c r="J15" s="37">
        <f t="shared" si="0"/>
        <v>-1.8357404381440722E-7</v>
      </c>
      <c r="K15"/>
      <c r="L15" s="104"/>
    </row>
    <row r="16" spans="1:12">
      <c r="A16" s="91" t="s">
        <v>292</v>
      </c>
      <c r="B16" s="92" t="s">
        <v>293</v>
      </c>
      <c r="C16" s="93">
        <v>1088548529435</v>
      </c>
      <c r="D16" s="93">
        <v>0</v>
      </c>
      <c r="E16" s="93">
        <v>1088548529435</v>
      </c>
      <c r="F16" s="93">
        <v>0</v>
      </c>
      <c r="G16" s="93">
        <v>62972143097</v>
      </c>
      <c r="H16" s="93">
        <v>62972143097</v>
      </c>
      <c r="I16" s="93">
        <v>5.78</v>
      </c>
      <c r="J16" s="93">
        <f t="shared" si="0"/>
        <v>0.79527042900218758</v>
      </c>
      <c r="K16"/>
      <c r="L16" s="104"/>
    </row>
    <row r="17" spans="1:12">
      <c r="A17" s="36" t="s">
        <v>294</v>
      </c>
      <c r="B17" s="94" t="s">
        <v>295</v>
      </c>
      <c r="C17" s="37">
        <v>598092109000</v>
      </c>
      <c r="D17" s="37">
        <v>0</v>
      </c>
      <c r="E17" s="37">
        <v>598092109000</v>
      </c>
      <c r="F17" s="37">
        <v>0</v>
      </c>
      <c r="G17" s="37">
        <v>42244280998</v>
      </c>
      <c r="H17" s="37">
        <v>42244280998</v>
      </c>
      <c r="I17" s="37">
        <v>7.06</v>
      </c>
      <c r="J17" s="37">
        <f t="shared" si="0"/>
        <v>0.53349982738270385</v>
      </c>
      <c r="K17"/>
      <c r="L17" s="104"/>
    </row>
    <row r="18" spans="1:12">
      <c r="A18" s="36" t="s">
        <v>296</v>
      </c>
      <c r="B18" s="94" t="s">
        <v>297</v>
      </c>
      <c r="C18" s="37">
        <v>490456420435</v>
      </c>
      <c r="D18" s="37">
        <v>0</v>
      </c>
      <c r="E18" s="37">
        <v>490456420435</v>
      </c>
      <c r="F18" s="37">
        <v>0</v>
      </c>
      <c r="G18" s="37">
        <v>20727862099</v>
      </c>
      <c r="H18" s="37">
        <v>20727862099</v>
      </c>
      <c r="I18" s="37">
        <v>4.2300000000000004</v>
      </c>
      <c r="J18" s="37">
        <f t="shared" si="0"/>
        <v>0.26177060161948384</v>
      </c>
      <c r="K18"/>
      <c r="L18" s="104"/>
    </row>
    <row r="19" spans="1:12">
      <c r="A19" s="91" t="s">
        <v>298</v>
      </c>
      <c r="B19" s="92" t="s">
        <v>299</v>
      </c>
      <c r="C19" s="93">
        <v>290511080318</v>
      </c>
      <c r="D19" s="93">
        <v>0</v>
      </c>
      <c r="E19" s="93">
        <v>290511080318</v>
      </c>
      <c r="F19" s="93">
        <v>0</v>
      </c>
      <c r="G19" s="93">
        <v>10421248616</v>
      </c>
      <c r="H19" s="93">
        <v>10421248616</v>
      </c>
      <c r="I19" s="93">
        <v>3.59</v>
      </c>
      <c r="J19" s="93">
        <f t="shared" si="0"/>
        <v>0.13160916001887826</v>
      </c>
      <c r="K19"/>
      <c r="L19" s="104"/>
    </row>
    <row r="20" spans="1:12">
      <c r="A20" s="91" t="s">
        <v>300</v>
      </c>
      <c r="B20" s="92" t="s">
        <v>301</v>
      </c>
      <c r="C20" s="93">
        <v>80306938</v>
      </c>
      <c r="D20" s="93">
        <v>0</v>
      </c>
      <c r="E20" s="93">
        <v>80306938</v>
      </c>
      <c r="F20" s="93">
        <v>0</v>
      </c>
      <c r="G20" s="93">
        <v>97219300</v>
      </c>
      <c r="H20" s="93">
        <v>97219300</v>
      </c>
      <c r="I20" s="93">
        <v>121.06</v>
      </c>
      <c r="J20" s="93">
        <f t="shared" si="0"/>
        <v>1.227775181467116E-3</v>
      </c>
      <c r="K20"/>
      <c r="L20" s="104"/>
    </row>
    <row r="21" spans="1:12">
      <c r="A21" s="29" t="s">
        <v>302</v>
      </c>
      <c r="B21" s="29" t="s">
        <v>303</v>
      </c>
      <c r="C21" s="30">
        <v>51475991978</v>
      </c>
      <c r="D21" s="30">
        <v>0</v>
      </c>
      <c r="E21" s="30">
        <v>51475991978</v>
      </c>
      <c r="F21" s="30">
        <v>0</v>
      </c>
      <c r="G21" s="30">
        <v>226808398.68000001</v>
      </c>
      <c r="H21" s="30">
        <v>226808398.68000001</v>
      </c>
      <c r="I21" s="30">
        <v>0.44</v>
      </c>
      <c r="J21" s="30">
        <f t="shared" si="0"/>
        <v>2.8643461004924232E-3</v>
      </c>
      <c r="K21"/>
      <c r="L21" s="104"/>
    </row>
    <row r="22" spans="1:12">
      <c r="A22" s="31" t="s">
        <v>304</v>
      </c>
      <c r="B22" s="31" t="s">
        <v>305</v>
      </c>
      <c r="C22" s="32">
        <v>0</v>
      </c>
      <c r="D22" s="32">
        <v>0</v>
      </c>
      <c r="E22" s="32">
        <v>0</v>
      </c>
      <c r="F22" s="32">
        <v>0</v>
      </c>
      <c r="G22" s="32">
        <v>3000000</v>
      </c>
      <c r="H22" s="32">
        <v>3000000</v>
      </c>
      <c r="I22" s="32">
        <v>0</v>
      </c>
      <c r="J22" s="32">
        <f t="shared" si="0"/>
        <v>3.7886772939131925E-5</v>
      </c>
      <c r="K22"/>
      <c r="L22" s="104"/>
    </row>
    <row r="23" spans="1:12">
      <c r="A23" s="33" t="s">
        <v>306</v>
      </c>
      <c r="B23" s="90" t="s">
        <v>307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f t="shared" si="0"/>
        <v>0</v>
      </c>
      <c r="K23"/>
      <c r="L23" s="104"/>
    </row>
    <row r="24" spans="1:12">
      <c r="A24" s="33" t="s">
        <v>308</v>
      </c>
      <c r="B24" s="90" t="s">
        <v>309</v>
      </c>
      <c r="C24" s="34">
        <v>0</v>
      </c>
      <c r="D24" s="34">
        <v>0</v>
      </c>
      <c r="E24" s="34">
        <v>0</v>
      </c>
      <c r="F24" s="34">
        <v>0</v>
      </c>
      <c r="G24" s="34">
        <v>3000000</v>
      </c>
      <c r="H24" s="34">
        <v>3000000</v>
      </c>
      <c r="I24" s="34">
        <v>0</v>
      </c>
      <c r="J24" s="34">
        <f t="shared" si="0"/>
        <v>3.7886772939131925E-5</v>
      </c>
      <c r="K24"/>
      <c r="L24" s="104"/>
    </row>
    <row r="25" spans="1:12">
      <c r="A25" s="31" t="s">
        <v>310</v>
      </c>
      <c r="B25" s="31" t="s">
        <v>311</v>
      </c>
      <c r="C25" s="32">
        <v>51475991978</v>
      </c>
      <c r="D25" s="32">
        <v>0</v>
      </c>
      <c r="E25" s="32">
        <v>51475991978</v>
      </c>
      <c r="F25" s="32">
        <v>0</v>
      </c>
      <c r="G25" s="32">
        <v>223808398.68000001</v>
      </c>
      <c r="H25" s="32">
        <v>223808398.68000001</v>
      </c>
      <c r="I25" s="32">
        <v>0.43</v>
      </c>
      <c r="J25" s="32">
        <f t="shared" si="0"/>
        <v>2.8264593275532913E-3</v>
      </c>
      <c r="K25"/>
      <c r="L25" s="104"/>
    </row>
    <row r="26" spans="1:12">
      <c r="A26" s="33" t="s">
        <v>312</v>
      </c>
      <c r="B26" s="90" t="s">
        <v>313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f t="shared" si="0"/>
        <v>0</v>
      </c>
      <c r="K26"/>
      <c r="L26" s="104"/>
    </row>
    <row r="27" spans="1:12">
      <c r="A27" s="33" t="s">
        <v>314</v>
      </c>
      <c r="B27" s="90" t="s">
        <v>315</v>
      </c>
      <c r="C27" s="34">
        <v>5610520731</v>
      </c>
      <c r="D27" s="34">
        <v>0</v>
      </c>
      <c r="E27" s="34">
        <v>5610520731</v>
      </c>
      <c r="F27" s="34">
        <v>0</v>
      </c>
      <c r="G27" s="34">
        <v>0</v>
      </c>
      <c r="H27" s="34">
        <v>0</v>
      </c>
      <c r="I27" s="34">
        <v>0</v>
      </c>
      <c r="J27" s="34">
        <f t="shared" si="0"/>
        <v>0</v>
      </c>
      <c r="K27"/>
      <c r="L27" s="104"/>
    </row>
    <row r="28" spans="1:12">
      <c r="A28" s="33" t="s">
        <v>316</v>
      </c>
      <c r="B28" s="90" t="s">
        <v>317</v>
      </c>
      <c r="C28" s="34">
        <v>40248395218</v>
      </c>
      <c r="D28" s="34">
        <v>0</v>
      </c>
      <c r="E28" s="34">
        <v>40248395218</v>
      </c>
      <c r="F28" s="34">
        <v>0</v>
      </c>
      <c r="G28" s="34">
        <v>94586200</v>
      </c>
      <c r="H28" s="34">
        <v>94586200</v>
      </c>
      <c r="I28" s="34">
        <v>0.24</v>
      </c>
      <c r="J28" s="34">
        <f t="shared" si="0"/>
        <v>1.1945219608584402E-3</v>
      </c>
      <c r="K28"/>
      <c r="L28" s="104"/>
    </row>
    <row r="29" spans="1:12">
      <c r="A29" s="33" t="s">
        <v>318</v>
      </c>
      <c r="B29" s="90" t="s">
        <v>319</v>
      </c>
      <c r="C29" s="34">
        <v>17873198</v>
      </c>
      <c r="D29" s="34">
        <v>0</v>
      </c>
      <c r="E29" s="34">
        <v>17873198</v>
      </c>
      <c r="F29" s="34">
        <v>0</v>
      </c>
      <c r="G29" s="34">
        <v>55717.08</v>
      </c>
      <c r="H29" s="34">
        <v>55717.08</v>
      </c>
      <c r="I29" s="34">
        <v>0.31</v>
      </c>
      <c r="J29" s="34">
        <f t="shared" si="0"/>
        <v>7.0364678626381616E-7</v>
      </c>
      <c r="K29"/>
      <c r="L29" s="104"/>
    </row>
    <row r="30" spans="1:12">
      <c r="A30" s="33" t="s">
        <v>320</v>
      </c>
      <c r="B30" s="90" t="s">
        <v>321</v>
      </c>
      <c r="C30" s="34">
        <v>18749204</v>
      </c>
      <c r="D30" s="34">
        <v>0</v>
      </c>
      <c r="E30" s="34">
        <v>18749204</v>
      </c>
      <c r="F30" s="34">
        <v>0</v>
      </c>
      <c r="G30" s="34">
        <v>89302.6</v>
      </c>
      <c r="H30" s="34">
        <v>89302.6</v>
      </c>
      <c r="I30" s="34">
        <v>0.48</v>
      </c>
      <c r="J30" s="34">
        <f t="shared" si="0"/>
        <v>1.127795776358041E-6</v>
      </c>
      <c r="K30"/>
      <c r="L30" s="104"/>
    </row>
    <row r="31" spans="1:12">
      <c r="A31" s="33" t="s">
        <v>322</v>
      </c>
      <c r="B31" s="90" t="s">
        <v>323</v>
      </c>
      <c r="C31" s="34">
        <v>5580275336</v>
      </c>
      <c r="D31" s="34">
        <v>0</v>
      </c>
      <c r="E31" s="34">
        <v>5580275336</v>
      </c>
      <c r="F31" s="34">
        <v>0</v>
      </c>
      <c r="G31" s="34">
        <v>127900279</v>
      </c>
      <c r="H31" s="34">
        <v>127900279</v>
      </c>
      <c r="I31" s="34">
        <v>2.29</v>
      </c>
      <c r="J31" s="34">
        <f t="shared" si="0"/>
        <v>1.6152429431082079E-3</v>
      </c>
      <c r="K31"/>
      <c r="L31" s="104"/>
    </row>
    <row r="32" spans="1:12">
      <c r="A32" s="33" t="s">
        <v>324</v>
      </c>
      <c r="B32" s="90" t="s">
        <v>325</v>
      </c>
      <c r="C32" s="34">
        <v>178291</v>
      </c>
      <c r="D32" s="34">
        <v>0</v>
      </c>
      <c r="E32" s="34">
        <v>178291</v>
      </c>
      <c r="F32" s="34">
        <v>0</v>
      </c>
      <c r="G32" s="34">
        <v>1176900</v>
      </c>
      <c r="H32" s="34">
        <v>1176900</v>
      </c>
      <c r="I32" s="34">
        <v>660.1</v>
      </c>
      <c r="J32" s="34">
        <f t="shared" si="0"/>
        <v>1.4862981024021454E-5</v>
      </c>
      <c r="K32"/>
      <c r="L32" s="104"/>
    </row>
    <row r="33" spans="1:12">
      <c r="A33" s="29" t="s">
        <v>326</v>
      </c>
      <c r="B33" s="29" t="s">
        <v>8</v>
      </c>
      <c r="C33" s="30">
        <v>48411766110331</v>
      </c>
      <c r="D33" s="30">
        <v>0</v>
      </c>
      <c r="E33" s="30">
        <v>48411766110331</v>
      </c>
      <c r="F33" s="30">
        <v>0</v>
      </c>
      <c r="G33" s="30">
        <v>4696769720210.9004</v>
      </c>
      <c r="H33" s="30">
        <v>4696769720210.9004</v>
      </c>
      <c r="I33" s="30">
        <v>9.6999999999999993</v>
      </c>
      <c r="J33" s="30">
        <f t="shared" si="0"/>
        <v>59.315149312340189</v>
      </c>
      <c r="K33"/>
      <c r="L33" s="104"/>
    </row>
    <row r="34" spans="1:12">
      <c r="A34" s="31" t="s">
        <v>327</v>
      </c>
      <c r="B34" s="31" t="s">
        <v>328</v>
      </c>
      <c r="C34" s="32">
        <v>3211192458124</v>
      </c>
      <c r="D34" s="32">
        <v>0</v>
      </c>
      <c r="E34" s="32">
        <v>3211192458124</v>
      </c>
      <c r="F34" s="32">
        <v>0</v>
      </c>
      <c r="G34" s="32">
        <v>279679190758.91998</v>
      </c>
      <c r="H34" s="32">
        <v>279679190758.91998</v>
      </c>
      <c r="I34" s="32">
        <v>8.7100000000000009</v>
      </c>
      <c r="J34" s="32">
        <f t="shared" si="0"/>
        <v>3.5320473320277888</v>
      </c>
      <c r="K34"/>
      <c r="L34" s="104"/>
    </row>
    <row r="35" spans="1:12">
      <c r="A35" s="33" t="s">
        <v>329</v>
      </c>
      <c r="B35" s="90" t="s">
        <v>330</v>
      </c>
      <c r="C35" s="34">
        <v>3211192458124</v>
      </c>
      <c r="D35" s="34">
        <v>0</v>
      </c>
      <c r="E35" s="34">
        <v>3211192458124</v>
      </c>
      <c r="F35" s="34">
        <v>0</v>
      </c>
      <c r="G35" s="34">
        <v>279679190758.91998</v>
      </c>
      <c r="H35" s="34">
        <v>279679190758.91998</v>
      </c>
      <c r="I35" s="34">
        <v>8.7100000000000009</v>
      </c>
      <c r="J35" s="34">
        <f t="shared" si="0"/>
        <v>3.5320473320277888</v>
      </c>
      <c r="K35"/>
      <c r="L35" s="104"/>
    </row>
    <row r="36" spans="1:12">
      <c r="A36" s="91" t="s">
        <v>331</v>
      </c>
      <c r="B36" s="92" t="s">
        <v>332</v>
      </c>
      <c r="C36" s="93">
        <v>235057248000</v>
      </c>
      <c r="D36" s="93">
        <v>0</v>
      </c>
      <c r="E36" s="93">
        <v>235057248000</v>
      </c>
      <c r="F36" s="93">
        <v>0</v>
      </c>
      <c r="G36" s="93">
        <v>374953221</v>
      </c>
      <c r="H36" s="93">
        <v>374953221</v>
      </c>
      <c r="I36" s="93">
        <v>0.16</v>
      </c>
      <c r="J36" s="93">
        <f t="shared" si="0"/>
        <v>4.735255848941051E-3</v>
      </c>
      <c r="K36"/>
      <c r="L36" s="104"/>
    </row>
    <row r="37" spans="1:12">
      <c r="A37" s="36" t="s">
        <v>333</v>
      </c>
      <c r="B37" s="94" t="s">
        <v>332</v>
      </c>
      <c r="C37" s="37">
        <v>235057248000</v>
      </c>
      <c r="D37" s="37">
        <v>0</v>
      </c>
      <c r="E37" s="37">
        <v>235057248000</v>
      </c>
      <c r="F37" s="37">
        <v>0</v>
      </c>
      <c r="G37" s="37">
        <v>374953221</v>
      </c>
      <c r="H37" s="37">
        <v>374953221</v>
      </c>
      <c r="I37" s="37">
        <v>0.16</v>
      </c>
      <c r="J37" s="37">
        <f t="shared" si="0"/>
        <v>4.735255848941051E-3</v>
      </c>
      <c r="K37"/>
      <c r="L37" s="104"/>
    </row>
    <row r="38" spans="1:12">
      <c r="A38" s="36" t="s">
        <v>334</v>
      </c>
      <c r="B38" s="94" t="s">
        <v>335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f t="shared" si="0"/>
        <v>0</v>
      </c>
      <c r="K38"/>
      <c r="L38" s="104"/>
    </row>
    <row r="39" spans="1:12">
      <c r="A39" s="91" t="s">
        <v>336</v>
      </c>
      <c r="B39" s="92" t="s">
        <v>337</v>
      </c>
      <c r="C39" s="93">
        <v>564738890681</v>
      </c>
      <c r="D39" s="93">
        <v>0</v>
      </c>
      <c r="E39" s="93">
        <v>564738890681</v>
      </c>
      <c r="F39" s="93">
        <v>0</v>
      </c>
      <c r="G39" s="93">
        <v>84740017928</v>
      </c>
      <c r="H39" s="93">
        <v>84740017928</v>
      </c>
      <c r="I39" s="93">
        <v>15.01</v>
      </c>
      <c r="J39" s="93">
        <f t="shared" si="0"/>
        <v>1.0701752726987015</v>
      </c>
      <c r="K39"/>
      <c r="L39" s="104"/>
    </row>
    <row r="40" spans="1:12">
      <c r="A40" s="36" t="s">
        <v>338</v>
      </c>
      <c r="B40" s="94" t="s">
        <v>339</v>
      </c>
      <c r="C40" s="37">
        <v>480000000000</v>
      </c>
      <c r="D40" s="37">
        <v>0</v>
      </c>
      <c r="E40" s="37">
        <v>480000000000</v>
      </c>
      <c r="F40" s="37">
        <v>0</v>
      </c>
      <c r="G40" s="37">
        <v>0</v>
      </c>
      <c r="H40" s="37">
        <v>0</v>
      </c>
      <c r="I40" s="37">
        <v>0</v>
      </c>
      <c r="J40" s="37">
        <f t="shared" si="0"/>
        <v>0</v>
      </c>
      <c r="K40"/>
      <c r="L40" s="104"/>
    </row>
    <row r="41" spans="1:12">
      <c r="A41" s="36" t="s">
        <v>340</v>
      </c>
      <c r="B41" s="94" t="s">
        <v>341</v>
      </c>
      <c r="C41" s="37">
        <v>84738890681</v>
      </c>
      <c r="D41" s="37">
        <v>0</v>
      </c>
      <c r="E41" s="37">
        <v>84738890681</v>
      </c>
      <c r="F41" s="37">
        <v>0</v>
      </c>
      <c r="G41" s="37">
        <v>84740017928</v>
      </c>
      <c r="H41" s="37">
        <v>84740017928</v>
      </c>
      <c r="I41" s="37">
        <v>100</v>
      </c>
      <c r="J41" s="37">
        <f t="shared" si="0"/>
        <v>1.0701752726987015</v>
      </c>
      <c r="K41"/>
      <c r="L41" s="104"/>
    </row>
    <row r="42" spans="1:12" s="88" customFormat="1">
      <c r="A42" s="91" t="s">
        <v>342</v>
      </c>
      <c r="B42" s="92" t="s">
        <v>343</v>
      </c>
      <c r="C42" s="93">
        <v>76509770498</v>
      </c>
      <c r="D42" s="93">
        <v>0</v>
      </c>
      <c r="E42" s="93">
        <v>76509770498</v>
      </c>
      <c r="F42" s="93">
        <v>0</v>
      </c>
      <c r="G42" s="93">
        <v>1821656627.52</v>
      </c>
      <c r="H42" s="93">
        <v>1821656627.52</v>
      </c>
      <c r="I42" s="93">
        <v>2.38</v>
      </c>
      <c r="J42" s="93">
        <f t="shared" si="0"/>
        <v>2.3005563673305023E-2</v>
      </c>
      <c r="K42"/>
      <c r="L42" s="104"/>
    </row>
    <row r="43" spans="1:12" s="88" customFormat="1">
      <c r="A43" s="36" t="s">
        <v>344</v>
      </c>
      <c r="B43" s="94" t="s">
        <v>345</v>
      </c>
      <c r="C43" s="37">
        <v>76509770498</v>
      </c>
      <c r="D43" s="37">
        <v>0</v>
      </c>
      <c r="E43" s="37">
        <v>76509770498</v>
      </c>
      <c r="F43" s="37">
        <v>0</v>
      </c>
      <c r="G43" s="37">
        <v>1821656627.52</v>
      </c>
      <c r="H43" s="37">
        <v>1821656627.52</v>
      </c>
      <c r="I43" s="37">
        <v>2.38</v>
      </c>
      <c r="J43" s="37">
        <f t="shared" si="0"/>
        <v>2.3005563673305023E-2</v>
      </c>
      <c r="K43"/>
      <c r="L43" s="104"/>
    </row>
    <row r="44" spans="1:12" s="88" customFormat="1">
      <c r="A44" s="91" t="s">
        <v>346</v>
      </c>
      <c r="B44" s="92" t="s">
        <v>347</v>
      </c>
      <c r="C44" s="93">
        <v>2334886548945</v>
      </c>
      <c r="D44" s="93">
        <v>0</v>
      </c>
      <c r="E44" s="93">
        <v>2334886548945</v>
      </c>
      <c r="F44" s="93">
        <v>0</v>
      </c>
      <c r="G44" s="93">
        <v>192742562982.39999</v>
      </c>
      <c r="H44" s="93">
        <v>192742562982.39999</v>
      </c>
      <c r="I44" s="93">
        <v>8.25</v>
      </c>
      <c r="J44" s="93">
        <f t="shared" si="0"/>
        <v>2.4341312398068409</v>
      </c>
      <c r="K44"/>
      <c r="L44" s="104"/>
    </row>
    <row r="45" spans="1:12" s="88" customFormat="1">
      <c r="A45" s="36" t="s">
        <v>348</v>
      </c>
      <c r="B45" s="94" t="s">
        <v>349</v>
      </c>
      <c r="C45" s="37">
        <v>2334886548945</v>
      </c>
      <c r="D45" s="37">
        <v>0</v>
      </c>
      <c r="E45" s="37">
        <v>2334886548945</v>
      </c>
      <c r="F45" s="37">
        <v>0</v>
      </c>
      <c r="G45" s="37">
        <v>192742562982.39999</v>
      </c>
      <c r="H45" s="37">
        <v>192742562982.39999</v>
      </c>
      <c r="I45" s="37">
        <v>8.25</v>
      </c>
      <c r="J45" s="37">
        <f t="shared" si="0"/>
        <v>2.4341312398068409</v>
      </c>
      <c r="K45"/>
      <c r="L45" s="104"/>
    </row>
    <row r="46" spans="1:12">
      <c r="A46" s="31" t="s">
        <v>350</v>
      </c>
      <c r="B46" s="31" t="s">
        <v>25</v>
      </c>
      <c r="C46" s="32">
        <v>45200573652207</v>
      </c>
      <c r="D46" s="32">
        <v>0</v>
      </c>
      <c r="E46" s="32">
        <v>45200573652207</v>
      </c>
      <c r="F46" s="32">
        <v>0</v>
      </c>
      <c r="G46" s="32">
        <v>4417090529451.9805</v>
      </c>
      <c r="H46" s="32">
        <v>4417090529451.9805</v>
      </c>
      <c r="I46" s="32">
        <v>9.77</v>
      </c>
      <c r="J46" s="32">
        <f t="shared" si="0"/>
        <v>55.783101980312402</v>
      </c>
      <c r="K46"/>
      <c r="L46" s="104"/>
    </row>
    <row r="47" spans="1:12">
      <c r="A47" s="33" t="s">
        <v>351</v>
      </c>
      <c r="B47" s="90" t="s">
        <v>352</v>
      </c>
      <c r="C47" s="34">
        <v>745373859108</v>
      </c>
      <c r="D47" s="34">
        <v>0</v>
      </c>
      <c r="E47" s="34">
        <v>745373859108</v>
      </c>
      <c r="F47" s="34">
        <v>0</v>
      </c>
      <c r="G47" s="34">
        <v>65042863005.580002</v>
      </c>
      <c r="H47" s="34">
        <v>65042863005.580002</v>
      </c>
      <c r="I47" s="34">
        <v>8.73</v>
      </c>
      <c r="J47" s="34">
        <f t="shared" si="0"/>
        <v>0.82142139400115788</v>
      </c>
      <c r="K47"/>
      <c r="L47" s="104"/>
    </row>
    <row r="48" spans="1:12">
      <c r="A48" s="91" t="s">
        <v>353</v>
      </c>
      <c r="B48" s="92" t="s">
        <v>354</v>
      </c>
      <c r="C48" s="93">
        <v>723966982078</v>
      </c>
      <c r="D48" s="93">
        <v>0</v>
      </c>
      <c r="E48" s="93">
        <v>723966982078</v>
      </c>
      <c r="F48" s="93">
        <v>0</v>
      </c>
      <c r="G48" s="93">
        <v>63048451593.25</v>
      </c>
      <c r="H48" s="93">
        <v>63048451593.25</v>
      </c>
      <c r="I48" s="93">
        <v>8.7100000000000009</v>
      </c>
      <c r="J48" s="93">
        <f t="shared" si="0"/>
        <v>0.79623412322577103</v>
      </c>
      <c r="K48"/>
      <c r="L48" s="104"/>
    </row>
    <row r="49" spans="1:12">
      <c r="A49" s="91" t="s">
        <v>355</v>
      </c>
      <c r="B49" s="92" t="s">
        <v>356</v>
      </c>
      <c r="C49" s="93">
        <v>15374921117</v>
      </c>
      <c r="D49" s="93">
        <v>0</v>
      </c>
      <c r="E49" s="93">
        <v>15374921117</v>
      </c>
      <c r="F49" s="93">
        <v>0</v>
      </c>
      <c r="G49" s="93">
        <v>267471166.41999999</v>
      </c>
      <c r="H49" s="93">
        <v>267471166.41999999</v>
      </c>
      <c r="I49" s="93">
        <v>1.74</v>
      </c>
      <c r="J49" s="93">
        <f t="shared" si="0"/>
        <v>3.377873116639769E-3</v>
      </c>
      <c r="K49"/>
      <c r="L49" s="104"/>
    </row>
    <row r="50" spans="1:12">
      <c r="A50" s="91" t="s">
        <v>357</v>
      </c>
      <c r="B50" s="92" t="s">
        <v>358</v>
      </c>
      <c r="C50" s="93">
        <v>6031955913</v>
      </c>
      <c r="D50" s="93">
        <v>0</v>
      </c>
      <c r="E50" s="93">
        <v>6031955913</v>
      </c>
      <c r="F50" s="93">
        <v>0</v>
      </c>
      <c r="G50" s="93">
        <v>1726940245.9100001</v>
      </c>
      <c r="H50" s="93">
        <v>1726940245.9100001</v>
      </c>
      <c r="I50" s="93">
        <v>28.63</v>
      </c>
      <c r="J50" s="93">
        <f t="shared" si="0"/>
        <v>2.180939765874694E-2</v>
      </c>
      <c r="K50"/>
      <c r="L50" s="104"/>
    </row>
    <row r="51" spans="1:12">
      <c r="A51" s="91" t="s">
        <v>359</v>
      </c>
      <c r="B51" s="92" t="s">
        <v>360</v>
      </c>
      <c r="C51" s="93">
        <v>0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f t="shared" si="0"/>
        <v>0</v>
      </c>
      <c r="K51"/>
      <c r="L51" s="104"/>
    </row>
    <row r="52" spans="1:12" s="88" customFormat="1">
      <c r="A52" s="33" t="s">
        <v>361</v>
      </c>
      <c r="B52" s="90" t="s">
        <v>362</v>
      </c>
      <c r="C52" s="34">
        <v>29735702848000</v>
      </c>
      <c r="D52" s="34">
        <v>0</v>
      </c>
      <c r="E52" s="34">
        <v>29735702848000</v>
      </c>
      <c r="F52" s="34">
        <v>0</v>
      </c>
      <c r="G52" s="34">
        <v>3478730737643</v>
      </c>
      <c r="H52" s="34">
        <v>3478730737643</v>
      </c>
      <c r="I52" s="34">
        <v>11.7</v>
      </c>
      <c r="J52" s="34">
        <f t="shared" si="0"/>
        <v>43.932627191153081</v>
      </c>
      <c r="K52"/>
      <c r="L52" s="104"/>
    </row>
    <row r="53" spans="1:12" s="88" customFormat="1">
      <c r="A53" s="91" t="s">
        <v>363</v>
      </c>
      <c r="B53" s="92" t="s">
        <v>364</v>
      </c>
      <c r="C53" s="93">
        <v>21117822896208</v>
      </c>
      <c r="D53" s="93">
        <v>0</v>
      </c>
      <c r="E53" s="93">
        <v>21117822896208</v>
      </c>
      <c r="F53" s="93">
        <v>0</v>
      </c>
      <c r="G53" s="93">
        <v>2934616750827</v>
      </c>
      <c r="H53" s="93">
        <v>2934616750827</v>
      </c>
      <c r="I53" s="93">
        <v>13.9</v>
      </c>
      <c r="J53" s="93">
        <f t="shared" si="0"/>
        <v>37.061052833985215</v>
      </c>
      <c r="K53"/>
      <c r="L53" s="104"/>
    </row>
    <row r="54" spans="1:12" s="88" customFormat="1">
      <c r="A54" s="91" t="s">
        <v>365</v>
      </c>
      <c r="B54" s="92" t="s">
        <v>366</v>
      </c>
      <c r="C54" s="93">
        <v>6529367841792</v>
      </c>
      <c r="D54" s="93">
        <v>0</v>
      </c>
      <c r="E54" s="93">
        <v>6529367841792</v>
      </c>
      <c r="F54" s="93">
        <v>0</v>
      </c>
      <c r="G54" s="93">
        <v>544113986816</v>
      </c>
      <c r="H54" s="93">
        <v>544113986816</v>
      </c>
      <c r="I54" s="93">
        <v>8.33</v>
      </c>
      <c r="J54" s="93">
        <f t="shared" si="0"/>
        <v>6.8715743571678711</v>
      </c>
      <c r="K54"/>
      <c r="L54" s="104"/>
    </row>
    <row r="55" spans="1:12">
      <c r="A55" s="91" t="s">
        <v>367</v>
      </c>
      <c r="B55" s="92" t="s">
        <v>368</v>
      </c>
      <c r="C55" s="93">
        <v>2021981419000</v>
      </c>
      <c r="D55" s="93">
        <v>0</v>
      </c>
      <c r="E55" s="93">
        <v>2021981419000</v>
      </c>
      <c r="F55" s="93">
        <v>0</v>
      </c>
      <c r="G55" s="93">
        <v>0</v>
      </c>
      <c r="H55" s="93">
        <v>0</v>
      </c>
      <c r="I55" s="93">
        <v>0</v>
      </c>
      <c r="J55" s="93">
        <f t="shared" si="0"/>
        <v>0</v>
      </c>
      <c r="K55"/>
      <c r="L55" s="104"/>
    </row>
    <row r="56" spans="1:12">
      <c r="A56" s="91" t="s">
        <v>369</v>
      </c>
      <c r="B56" s="92" t="s">
        <v>370</v>
      </c>
      <c r="C56" s="93">
        <v>66530691000</v>
      </c>
      <c r="D56" s="93">
        <v>0</v>
      </c>
      <c r="E56" s="93">
        <v>66530691000</v>
      </c>
      <c r="F56" s="93">
        <v>0</v>
      </c>
      <c r="G56" s="93">
        <v>0</v>
      </c>
      <c r="H56" s="93">
        <v>0</v>
      </c>
      <c r="I56" s="93">
        <v>0</v>
      </c>
      <c r="J56" s="93">
        <f t="shared" si="0"/>
        <v>0</v>
      </c>
      <c r="K56"/>
      <c r="L56" s="104"/>
    </row>
    <row r="57" spans="1:12">
      <c r="A57" s="91" t="s">
        <v>371</v>
      </c>
      <c r="B57" s="92" t="s">
        <v>372</v>
      </c>
      <c r="C57" s="93">
        <v>0</v>
      </c>
      <c r="D57" s="93">
        <v>0</v>
      </c>
      <c r="E57" s="93">
        <v>0</v>
      </c>
      <c r="F57" s="93">
        <v>0</v>
      </c>
      <c r="G57" s="93">
        <v>0</v>
      </c>
      <c r="H57" s="93">
        <v>0</v>
      </c>
      <c r="I57" s="93">
        <v>0</v>
      </c>
      <c r="J57" s="93">
        <f t="shared" si="0"/>
        <v>0</v>
      </c>
      <c r="K57"/>
      <c r="L57" s="104"/>
    </row>
    <row r="58" spans="1:12">
      <c r="A58" s="91" t="s">
        <v>373</v>
      </c>
      <c r="B58" s="92" t="s">
        <v>374</v>
      </c>
      <c r="C58" s="93">
        <v>0</v>
      </c>
      <c r="D58" s="93">
        <v>0</v>
      </c>
      <c r="E58" s="93">
        <v>0</v>
      </c>
      <c r="F58" s="93">
        <v>0</v>
      </c>
      <c r="G58" s="93">
        <v>0</v>
      </c>
      <c r="H58" s="93">
        <v>0</v>
      </c>
      <c r="I58" s="93">
        <v>0</v>
      </c>
      <c r="J58" s="93">
        <f t="shared" si="0"/>
        <v>0</v>
      </c>
      <c r="K58"/>
      <c r="L58" s="104"/>
    </row>
    <row r="59" spans="1:12">
      <c r="A59" s="91" t="s">
        <v>375</v>
      </c>
      <c r="B59" s="92" t="s">
        <v>376</v>
      </c>
      <c r="C59" s="93">
        <v>0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  <c r="I59" s="93">
        <v>0</v>
      </c>
      <c r="J59" s="93">
        <f t="shared" si="0"/>
        <v>0</v>
      </c>
      <c r="K59"/>
      <c r="L59" s="104"/>
    </row>
    <row r="60" spans="1:12" s="88" customFormat="1">
      <c r="A60" s="33" t="s">
        <v>377</v>
      </c>
      <c r="B60" s="90" t="s">
        <v>378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f t="shared" si="0"/>
        <v>0</v>
      </c>
      <c r="K60"/>
      <c r="L60" s="104"/>
    </row>
    <row r="61" spans="1:12">
      <c r="A61" s="33" t="s">
        <v>379</v>
      </c>
      <c r="B61" s="90" t="s">
        <v>380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f t="shared" si="0"/>
        <v>0</v>
      </c>
      <c r="K61"/>
      <c r="L61" s="104"/>
    </row>
    <row r="62" spans="1:12" s="88" customFormat="1">
      <c r="A62" s="33" t="s">
        <v>381</v>
      </c>
      <c r="B62" s="90" t="s">
        <v>382</v>
      </c>
      <c r="C62" s="34">
        <v>11154791958714</v>
      </c>
      <c r="D62" s="34">
        <v>0</v>
      </c>
      <c r="E62" s="34">
        <v>11154791958714</v>
      </c>
      <c r="F62" s="34">
        <v>0</v>
      </c>
      <c r="G62" s="34">
        <v>0</v>
      </c>
      <c r="H62" s="34">
        <v>0</v>
      </c>
      <c r="I62" s="34">
        <v>0</v>
      </c>
      <c r="J62" s="34">
        <f t="shared" si="0"/>
        <v>0</v>
      </c>
      <c r="K62"/>
      <c r="L62" s="104"/>
    </row>
    <row r="63" spans="1:12">
      <c r="A63" s="33" t="s">
        <v>383</v>
      </c>
      <c r="B63" s="90" t="s">
        <v>384</v>
      </c>
      <c r="C63" s="34">
        <v>514362464439</v>
      </c>
      <c r="D63" s="34">
        <v>0</v>
      </c>
      <c r="E63" s="34">
        <v>514362464439</v>
      </c>
      <c r="F63" s="34">
        <v>0</v>
      </c>
      <c r="G63" s="34">
        <v>172933315117</v>
      </c>
      <c r="H63" s="34">
        <v>172933315117</v>
      </c>
      <c r="I63" s="34">
        <v>33.619999999999997</v>
      </c>
      <c r="J63" s="34">
        <f t="shared" si="0"/>
        <v>2.1839617478163764</v>
      </c>
      <c r="K63"/>
      <c r="L63" s="104"/>
    </row>
    <row r="64" spans="1:12">
      <c r="A64" s="33" t="s">
        <v>385</v>
      </c>
      <c r="B64" s="90" t="s">
        <v>386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f t="shared" si="0"/>
        <v>0</v>
      </c>
      <c r="K64"/>
      <c r="L64" s="104"/>
    </row>
    <row r="65" spans="1:12">
      <c r="A65" s="91" t="s">
        <v>387</v>
      </c>
      <c r="B65" s="92" t="s">
        <v>388</v>
      </c>
      <c r="C65" s="93">
        <v>0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0</v>
      </c>
      <c r="J65" s="93">
        <f t="shared" si="0"/>
        <v>0</v>
      </c>
      <c r="K65"/>
      <c r="L65" s="104"/>
    </row>
    <row r="66" spans="1:12">
      <c r="A66" s="91" t="s">
        <v>389</v>
      </c>
      <c r="B66" s="92" t="s">
        <v>390</v>
      </c>
      <c r="C66" s="93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3">
        <f t="shared" si="0"/>
        <v>0</v>
      </c>
      <c r="K66"/>
      <c r="L66" s="104"/>
    </row>
    <row r="67" spans="1:12">
      <c r="A67" s="33" t="s">
        <v>391</v>
      </c>
      <c r="B67" s="90" t="s">
        <v>392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f t="shared" si="0"/>
        <v>0</v>
      </c>
      <c r="K67"/>
      <c r="L67" s="104"/>
    </row>
    <row r="68" spans="1:12" s="88" customFormat="1">
      <c r="A68" s="33" t="s">
        <v>393</v>
      </c>
      <c r="B68" s="90" t="s">
        <v>394</v>
      </c>
      <c r="C68" s="34">
        <v>2804377107088</v>
      </c>
      <c r="D68" s="34">
        <v>0</v>
      </c>
      <c r="E68" s="34">
        <v>2804377107088</v>
      </c>
      <c r="F68" s="34">
        <v>0</v>
      </c>
      <c r="G68" s="34">
        <v>618942573064.40002</v>
      </c>
      <c r="H68" s="34">
        <v>618942573064.40002</v>
      </c>
      <c r="I68" s="34">
        <v>22.07</v>
      </c>
      <c r="J68" s="34">
        <f t="shared" si="0"/>
        <v>7.8165789093509987</v>
      </c>
      <c r="K68"/>
      <c r="L68" s="104"/>
    </row>
    <row r="69" spans="1:12" s="88" customFormat="1">
      <c r="A69" s="91" t="s">
        <v>395</v>
      </c>
      <c r="B69" s="92" t="s">
        <v>396</v>
      </c>
      <c r="C69" s="93">
        <v>563471247078</v>
      </c>
      <c r="D69" s="93">
        <v>0</v>
      </c>
      <c r="E69" s="93">
        <v>563471247078</v>
      </c>
      <c r="F69" s="93">
        <v>0</v>
      </c>
      <c r="G69" s="93">
        <v>100061260658.39999</v>
      </c>
      <c r="H69" s="93">
        <v>100061260658.39999</v>
      </c>
      <c r="I69" s="93">
        <v>17.760000000000002</v>
      </c>
      <c r="J69" s="93">
        <f t="shared" si="0"/>
        <v>1.2636660875226984</v>
      </c>
      <c r="K69"/>
      <c r="L69" s="104"/>
    </row>
    <row r="70" spans="1:12" s="88" customFormat="1">
      <c r="A70" s="91" t="s">
        <v>397</v>
      </c>
      <c r="B70" s="92" t="s">
        <v>398</v>
      </c>
      <c r="C70" s="93">
        <v>1938278437454</v>
      </c>
      <c r="D70" s="93">
        <v>0</v>
      </c>
      <c r="E70" s="93">
        <v>1938278437454</v>
      </c>
      <c r="F70" s="93">
        <v>0</v>
      </c>
      <c r="G70" s="93">
        <v>216253889850</v>
      </c>
      <c r="H70" s="93">
        <v>216253889850</v>
      </c>
      <c r="I70" s="93">
        <v>11.16</v>
      </c>
      <c r="J70" s="93">
        <f t="shared" si="0"/>
        <v>2.7310540073169989</v>
      </c>
      <c r="K70"/>
      <c r="L70" s="104"/>
    </row>
    <row r="71" spans="1:12" s="88" customFormat="1">
      <c r="A71" s="91" t="s">
        <v>399</v>
      </c>
      <c r="B71" s="92" t="s">
        <v>400</v>
      </c>
      <c r="C71" s="93">
        <v>302627422556</v>
      </c>
      <c r="D71" s="93">
        <v>0</v>
      </c>
      <c r="E71" s="93">
        <v>302627422556</v>
      </c>
      <c r="F71" s="93">
        <v>0</v>
      </c>
      <c r="G71" s="93">
        <v>302627422556</v>
      </c>
      <c r="H71" s="93">
        <v>302627422556</v>
      </c>
      <c r="I71" s="93">
        <v>100</v>
      </c>
      <c r="J71" s="93">
        <f t="shared" si="0"/>
        <v>3.8218588145113008</v>
      </c>
      <c r="K71"/>
      <c r="L71" s="104"/>
    </row>
    <row r="72" spans="1:12" s="88" customFormat="1">
      <c r="A72" s="33" t="s">
        <v>401</v>
      </c>
      <c r="B72" s="90" t="s">
        <v>402</v>
      </c>
      <c r="C72" s="34">
        <v>157011002246</v>
      </c>
      <c r="D72" s="34">
        <v>0</v>
      </c>
      <c r="E72" s="34">
        <v>157011002246</v>
      </c>
      <c r="F72" s="34">
        <v>0</v>
      </c>
      <c r="G72" s="34">
        <v>81441040622</v>
      </c>
      <c r="H72" s="34">
        <v>81441040622</v>
      </c>
      <c r="I72" s="34">
        <v>51.87</v>
      </c>
      <c r="J72" s="34">
        <f t="shared" si="0"/>
        <v>1.0285127379907779</v>
      </c>
      <c r="K72"/>
      <c r="L72" s="104"/>
    </row>
    <row r="73" spans="1:12" s="88" customFormat="1">
      <c r="A73" s="91" t="s">
        <v>403</v>
      </c>
      <c r="B73" s="92" t="s">
        <v>404</v>
      </c>
      <c r="C73" s="93">
        <v>84031064047</v>
      </c>
      <c r="D73" s="93">
        <v>0</v>
      </c>
      <c r="E73" s="93">
        <v>84031064047</v>
      </c>
      <c r="F73" s="93">
        <v>0</v>
      </c>
      <c r="G73" s="93">
        <v>20593925757</v>
      </c>
      <c r="H73" s="93">
        <v>20593925757</v>
      </c>
      <c r="I73" s="93">
        <v>24.51</v>
      </c>
      <c r="J73" s="93">
        <f t="shared" ref="J73:J126" si="1">IFERROR(H73/$H$128*100,0)</f>
        <v>0.26007912969359986</v>
      </c>
      <c r="K73"/>
      <c r="L73" s="104"/>
    </row>
    <row r="74" spans="1:12" s="88" customFormat="1">
      <c r="A74" s="91" t="s">
        <v>405</v>
      </c>
      <c r="B74" s="92" t="s">
        <v>406</v>
      </c>
      <c r="C74" s="93">
        <v>59918614865</v>
      </c>
      <c r="D74" s="93">
        <v>0</v>
      </c>
      <c r="E74" s="93">
        <v>59918614865</v>
      </c>
      <c r="F74" s="93">
        <v>0</v>
      </c>
      <c r="G74" s="93">
        <v>59918614865</v>
      </c>
      <c r="H74" s="93">
        <v>59918614865</v>
      </c>
      <c r="I74" s="93">
        <v>100</v>
      </c>
      <c r="J74" s="93">
        <f t="shared" si="1"/>
        <v>0.75670765207251667</v>
      </c>
      <c r="K74"/>
      <c r="L74" s="104"/>
    </row>
    <row r="75" spans="1:12">
      <c r="A75" s="91" t="s">
        <v>407</v>
      </c>
      <c r="B75" s="92" t="s">
        <v>408</v>
      </c>
      <c r="C75" s="93">
        <v>13061323334</v>
      </c>
      <c r="D75" s="93">
        <v>0</v>
      </c>
      <c r="E75" s="93">
        <v>13061323334</v>
      </c>
      <c r="F75" s="93">
        <v>0</v>
      </c>
      <c r="G75" s="93">
        <v>928500000</v>
      </c>
      <c r="H75" s="93">
        <v>928500000</v>
      </c>
      <c r="I75" s="93">
        <v>7.11</v>
      </c>
      <c r="J75" s="93">
        <f t="shared" si="1"/>
        <v>1.1725956224661332E-2</v>
      </c>
      <c r="K75"/>
      <c r="L75" s="104"/>
    </row>
    <row r="76" spans="1:12">
      <c r="A76" s="33" t="s">
        <v>409</v>
      </c>
      <c r="B76" s="90" t="s">
        <v>410</v>
      </c>
      <c r="C76" s="34">
        <v>88954412612</v>
      </c>
      <c r="D76" s="34">
        <v>0</v>
      </c>
      <c r="E76" s="34">
        <v>88954412612</v>
      </c>
      <c r="F76" s="34">
        <v>0</v>
      </c>
      <c r="G76" s="34">
        <v>0</v>
      </c>
      <c r="H76" s="34">
        <v>0</v>
      </c>
      <c r="I76" s="34">
        <v>0</v>
      </c>
      <c r="J76" s="34">
        <f t="shared" si="1"/>
        <v>0</v>
      </c>
      <c r="K76"/>
      <c r="L76" s="104"/>
    </row>
    <row r="77" spans="1:12" s="88" customFormat="1">
      <c r="A77" s="33" t="s">
        <v>411</v>
      </c>
      <c r="B77" s="90" t="s">
        <v>412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f t="shared" si="1"/>
        <v>0</v>
      </c>
      <c r="K77"/>
      <c r="L77" s="104"/>
    </row>
    <row r="78" spans="1:12" s="88" customFormat="1">
      <c r="A78" s="91" t="s">
        <v>413</v>
      </c>
      <c r="B78" s="92" t="s">
        <v>307</v>
      </c>
      <c r="C78" s="93">
        <v>0</v>
      </c>
      <c r="D78" s="93">
        <v>0</v>
      </c>
      <c r="E78" s="93">
        <v>0</v>
      </c>
      <c r="F78" s="93">
        <v>0</v>
      </c>
      <c r="G78" s="93">
        <v>0</v>
      </c>
      <c r="H78" s="93">
        <v>0</v>
      </c>
      <c r="I78" s="93">
        <v>0</v>
      </c>
      <c r="J78" s="93">
        <f t="shared" si="1"/>
        <v>0</v>
      </c>
      <c r="K78"/>
      <c r="L78" s="104"/>
    </row>
    <row r="79" spans="1:12" s="88" customFormat="1">
      <c r="A79" s="91" t="s">
        <v>414</v>
      </c>
      <c r="B79" s="92" t="s">
        <v>309</v>
      </c>
      <c r="C79" s="93">
        <v>0</v>
      </c>
      <c r="D79" s="93">
        <v>0</v>
      </c>
      <c r="E79" s="93">
        <v>0</v>
      </c>
      <c r="F79" s="93">
        <v>0</v>
      </c>
      <c r="G79" s="93">
        <v>0</v>
      </c>
      <c r="H79" s="93">
        <v>0</v>
      </c>
      <c r="I79" s="93">
        <v>0</v>
      </c>
      <c r="J79" s="93">
        <f t="shared" si="1"/>
        <v>0</v>
      </c>
      <c r="K79"/>
      <c r="L79" s="104"/>
    </row>
    <row r="80" spans="1:12">
      <c r="A80" s="27" t="s">
        <v>415</v>
      </c>
      <c r="B80" s="86" t="s">
        <v>416</v>
      </c>
      <c r="C80" s="28">
        <v>1866568280000</v>
      </c>
      <c r="D80" s="28">
        <v>0</v>
      </c>
      <c r="E80" s="28">
        <v>1866568280000</v>
      </c>
      <c r="F80" s="28">
        <v>0</v>
      </c>
      <c r="G80" s="28">
        <v>162327041157.89001</v>
      </c>
      <c r="H80" s="28">
        <v>162327041157.89001</v>
      </c>
      <c r="I80" s="28">
        <v>8.6999999999999993</v>
      </c>
      <c r="J80" s="28">
        <f t="shared" si="1"/>
        <v>2.0500159167433671</v>
      </c>
      <c r="K80"/>
      <c r="L80" s="104"/>
    </row>
    <row r="81" spans="1:12" ht="26.25" customHeight="1">
      <c r="A81" s="38" t="s">
        <v>417</v>
      </c>
      <c r="B81" s="95" t="s">
        <v>418</v>
      </c>
      <c r="C81" s="39">
        <v>159159049411</v>
      </c>
      <c r="D81" s="39">
        <v>0</v>
      </c>
      <c r="E81" s="39">
        <v>159159049411</v>
      </c>
      <c r="F81" s="39">
        <v>0</v>
      </c>
      <c r="G81" s="39">
        <v>41245745265.099998</v>
      </c>
      <c r="H81" s="39">
        <v>41245745265.099998</v>
      </c>
      <c r="I81" s="39">
        <v>25.91</v>
      </c>
      <c r="J81" s="39">
        <f t="shared" si="1"/>
        <v>0.52088939518803978</v>
      </c>
      <c r="K81"/>
      <c r="L81" s="104"/>
    </row>
    <row r="82" spans="1:12" ht="24" customHeight="1">
      <c r="A82" s="29" t="s">
        <v>419</v>
      </c>
      <c r="B82" s="29" t="s">
        <v>420</v>
      </c>
      <c r="C82" s="30">
        <v>159159049411</v>
      </c>
      <c r="D82" s="30">
        <v>0</v>
      </c>
      <c r="E82" s="30">
        <v>159159049411</v>
      </c>
      <c r="F82" s="30">
        <v>0</v>
      </c>
      <c r="G82" s="30">
        <v>36818002836</v>
      </c>
      <c r="H82" s="30">
        <v>36818002836</v>
      </c>
      <c r="I82" s="30">
        <v>23.13</v>
      </c>
      <c r="J82" s="30">
        <f t="shared" si="1"/>
        <v>0.46497177117328242</v>
      </c>
      <c r="K82"/>
      <c r="L82" s="104"/>
    </row>
    <row r="83" spans="1:12">
      <c r="A83" s="31" t="s">
        <v>421</v>
      </c>
      <c r="B83" s="31" t="s">
        <v>422</v>
      </c>
      <c r="C83" s="32">
        <v>159159049411</v>
      </c>
      <c r="D83" s="32">
        <v>0</v>
      </c>
      <c r="E83" s="32">
        <v>159159049411</v>
      </c>
      <c r="F83" s="32">
        <v>0</v>
      </c>
      <c r="G83" s="32">
        <v>36818002836</v>
      </c>
      <c r="H83" s="32">
        <v>36818002836</v>
      </c>
      <c r="I83" s="32">
        <v>23.13</v>
      </c>
      <c r="J83" s="32">
        <f t="shared" si="1"/>
        <v>0.46497177117328242</v>
      </c>
      <c r="K83"/>
      <c r="L83" s="104"/>
    </row>
    <row r="84" spans="1:12" s="96" customFormat="1">
      <c r="A84" s="33" t="s">
        <v>423</v>
      </c>
      <c r="B84" s="90" t="s">
        <v>424</v>
      </c>
      <c r="C84" s="34">
        <v>56921170000</v>
      </c>
      <c r="D84" s="34">
        <v>0</v>
      </c>
      <c r="E84" s="34">
        <v>56921170000</v>
      </c>
      <c r="F84" s="34">
        <v>0</v>
      </c>
      <c r="G84" s="34">
        <v>5715297728.21</v>
      </c>
      <c r="H84" s="34">
        <v>5715297728.21</v>
      </c>
      <c r="I84" s="34">
        <v>10.039999999999999</v>
      </c>
      <c r="J84" s="34">
        <f t="shared" si="1"/>
        <v>7.217806243607626E-2</v>
      </c>
      <c r="K84"/>
      <c r="L84" s="104"/>
    </row>
    <row r="85" spans="1:12" s="96" customFormat="1">
      <c r="A85" s="33" t="s">
        <v>425</v>
      </c>
      <c r="B85" s="90" t="s">
        <v>426</v>
      </c>
      <c r="C85" s="34">
        <v>500000000</v>
      </c>
      <c r="D85" s="34">
        <v>0</v>
      </c>
      <c r="E85" s="34">
        <v>500000000</v>
      </c>
      <c r="F85" s="34">
        <v>0</v>
      </c>
      <c r="G85" s="34">
        <v>77853446</v>
      </c>
      <c r="H85" s="34">
        <v>77853446</v>
      </c>
      <c r="I85" s="34">
        <v>15.57</v>
      </c>
      <c r="J85" s="34">
        <f t="shared" si="1"/>
        <v>9.8320527704365626E-4</v>
      </c>
      <c r="K85"/>
      <c r="L85" s="104"/>
    </row>
    <row r="86" spans="1:12">
      <c r="A86" s="33" t="s">
        <v>427</v>
      </c>
      <c r="B86" s="90" t="s">
        <v>428</v>
      </c>
      <c r="C86" s="34">
        <v>101701088000</v>
      </c>
      <c r="D86" s="34">
        <v>0</v>
      </c>
      <c r="E86" s="34">
        <v>101701088000</v>
      </c>
      <c r="F86" s="34">
        <v>0</v>
      </c>
      <c r="G86" s="34">
        <v>30883648479.52</v>
      </c>
      <c r="H86" s="34">
        <v>30883648479.52</v>
      </c>
      <c r="I86" s="34">
        <v>30.37</v>
      </c>
      <c r="J86" s="34">
        <f t="shared" si="1"/>
        <v>0.39002725915851372</v>
      </c>
      <c r="K86"/>
      <c r="L86" s="104"/>
    </row>
    <row r="87" spans="1:12">
      <c r="A87" s="33" t="s">
        <v>429</v>
      </c>
      <c r="B87" s="90" t="s">
        <v>430</v>
      </c>
      <c r="C87" s="34">
        <v>36791411</v>
      </c>
      <c r="D87" s="34">
        <v>0</v>
      </c>
      <c r="E87" s="34">
        <v>36791411</v>
      </c>
      <c r="F87" s="34">
        <v>0</v>
      </c>
      <c r="G87" s="34">
        <v>387404.98</v>
      </c>
      <c r="H87" s="34">
        <v>387404.98</v>
      </c>
      <c r="I87" s="34">
        <v>1.05</v>
      </c>
      <c r="J87" s="34">
        <f t="shared" si="1"/>
        <v>4.8925081709163151E-6</v>
      </c>
      <c r="K87"/>
      <c r="L87" s="104"/>
    </row>
    <row r="88" spans="1:12" s="96" customFormat="1">
      <c r="A88" s="33" t="s">
        <v>431</v>
      </c>
      <c r="B88" s="90" t="s">
        <v>432</v>
      </c>
      <c r="C88" s="34">
        <v>0</v>
      </c>
      <c r="D88" s="34">
        <v>0</v>
      </c>
      <c r="E88" s="34">
        <v>0</v>
      </c>
      <c r="F88" s="34">
        <v>0</v>
      </c>
      <c r="G88" s="34">
        <v>135920245.19999999</v>
      </c>
      <c r="H88" s="34">
        <v>135920245.19999999</v>
      </c>
      <c r="I88" s="34">
        <v>0</v>
      </c>
      <c r="J88" s="34">
        <f t="shared" si="1"/>
        <v>1.7165264892411787E-3</v>
      </c>
      <c r="K88"/>
      <c r="L88" s="104"/>
    </row>
    <row r="89" spans="1:12" s="96" customFormat="1">
      <c r="A89" s="33" t="s">
        <v>433</v>
      </c>
      <c r="B89" s="90" t="s">
        <v>434</v>
      </c>
      <c r="C89" s="34">
        <v>0</v>
      </c>
      <c r="D89" s="34">
        <v>0</v>
      </c>
      <c r="E89" s="34">
        <v>0</v>
      </c>
      <c r="F89" s="34">
        <v>0</v>
      </c>
      <c r="G89" s="34">
        <v>4895532.09</v>
      </c>
      <c r="H89" s="34">
        <v>4895532.09</v>
      </c>
      <c r="I89" s="34">
        <v>0</v>
      </c>
      <c r="J89" s="34">
        <f t="shared" si="1"/>
        <v>6.1825304236687978E-5</v>
      </c>
      <c r="K89"/>
      <c r="L89" s="104"/>
    </row>
    <row r="90" spans="1:12">
      <c r="A90" s="31" t="s">
        <v>435</v>
      </c>
      <c r="B90" s="31" t="s">
        <v>436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f t="shared" si="1"/>
        <v>0</v>
      </c>
      <c r="K90"/>
      <c r="L90" s="104"/>
    </row>
    <row r="91" spans="1:12">
      <c r="A91" s="33" t="s">
        <v>437</v>
      </c>
      <c r="B91" s="90" t="s">
        <v>438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f t="shared" si="1"/>
        <v>0</v>
      </c>
      <c r="K91"/>
      <c r="L91" s="104"/>
    </row>
    <row r="92" spans="1:12">
      <c r="A92" s="29" t="s">
        <v>439</v>
      </c>
      <c r="B92" s="29" t="s">
        <v>440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f t="shared" si="1"/>
        <v>0</v>
      </c>
      <c r="K92"/>
      <c r="L92" s="104"/>
    </row>
    <row r="93" spans="1:12">
      <c r="A93" s="31" t="s">
        <v>441</v>
      </c>
      <c r="B93" s="31" t="s">
        <v>442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f t="shared" si="1"/>
        <v>0</v>
      </c>
      <c r="K93"/>
      <c r="L93" s="104"/>
    </row>
    <row r="94" spans="1:12">
      <c r="A94" s="29" t="s">
        <v>443</v>
      </c>
      <c r="B94" s="29" t="s">
        <v>444</v>
      </c>
      <c r="C94" s="30">
        <v>0</v>
      </c>
      <c r="D94" s="30">
        <v>0</v>
      </c>
      <c r="E94" s="30">
        <v>0</v>
      </c>
      <c r="F94" s="30">
        <v>0</v>
      </c>
      <c r="G94" s="30">
        <v>4427742429.1000004</v>
      </c>
      <c r="H94" s="30">
        <v>4427742429.1000004</v>
      </c>
      <c r="I94" s="30">
        <v>0</v>
      </c>
      <c r="J94" s="30">
        <f t="shared" si="1"/>
        <v>5.5917624014757389E-2</v>
      </c>
      <c r="K94"/>
      <c r="L94" s="104"/>
    </row>
    <row r="95" spans="1:12">
      <c r="A95" s="31" t="s">
        <v>445</v>
      </c>
      <c r="B95" s="31" t="s">
        <v>446</v>
      </c>
      <c r="C95" s="32">
        <v>0</v>
      </c>
      <c r="D95" s="32">
        <v>0</v>
      </c>
      <c r="E95" s="32">
        <v>0</v>
      </c>
      <c r="F95" s="32">
        <v>0</v>
      </c>
      <c r="G95" s="32">
        <v>4427742429.1000004</v>
      </c>
      <c r="H95" s="32">
        <v>4427742429.1000004</v>
      </c>
      <c r="I95" s="32">
        <v>0</v>
      </c>
      <c r="J95" s="32">
        <f t="shared" si="1"/>
        <v>5.5917624014757389E-2</v>
      </c>
      <c r="K95"/>
      <c r="L95" s="104"/>
    </row>
    <row r="96" spans="1:12">
      <c r="A96" s="38" t="s">
        <v>447</v>
      </c>
      <c r="B96" s="95" t="s">
        <v>448</v>
      </c>
      <c r="C96" s="39">
        <v>356340172569</v>
      </c>
      <c r="D96" s="39">
        <v>0</v>
      </c>
      <c r="E96" s="39">
        <v>356340172569</v>
      </c>
      <c r="F96" s="39">
        <v>0</v>
      </c>
      <c r="G96" s="39">
        <v>775627143.37</v>
      </c>
      <c r="H96" s="39">
        <v>775627143.37</v>
      </c>
      <c r="I96" s="39">
        <v>0.22</v>
      </c>
      <c r="J96" s="39">
        <f t="shared" si="1"/>
        <v>9.795336488762239E-3</v>
      </c>
      <c r="K96"/>
      <c r="L96" s="104"/>
    </row>
    <row r="97" spans="1:12">
      <c r="A97" s="29" t="s">
        <v>449</v>
      </c>
      <c r="B97" s="29" t="s">
        <v>450</v>
      </c>
      <c r="C97" s="30">
        <v>356340172569</v>
      </c>
      <c r="D97" s="30">
        <v>0</v>
      </c>
      <c r="E97" s="30">
        <v>356340172569</v>
      </c>
      <c r="F97" s="30">
        <v>0</v>
      </c>
      <c r="G97" s="30">
        <v>775627143.37</v>
      </c>
      <c r="H97" s="30">
        <v>775627143.37</v>
      </c>
      <c r="I97" s="30">
        <v>0.22</v>
      </c>
      <c r="J97" s="30">
        <f t="shared" si="1"/>
        <v>9.795336488762239E-3</v>
      </c>
      <c r="K97"/>
      <c r="L97" s="104"/>
    </row>
    <row r="98" spans="1:12">
      <c r="A98" s="31" t="s">
        <v>451</v>
      </c>
      <c r="B98" s="31" t="s">
        <v>452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f t="shared" si="1"/>
        <v>0</v>
      </c>
      <c r="K98"/>
      <c r="L98" s="104"/>
    </row>
    <row r="99" spans="1:12">
      <c r="A99" s="31" t="s">
        <v>453</v>
      </c>
      <c r="B99" s="31" t="s">
        <v>454</v>
      </c>
      <c r="C99" s="32">
        <v>89013323038</v>
      </c>
      <c r="D99" s="32">
        <v>0</v>
      </c>
      <c r="E99" s="32">
        <v>89013323038</v>
      </c>
      <c r="F99" s="32">
        <v>0</v>
      </c>
      <c r="G99" s="32">
        <v>0</v>
      </c>
      <c r="H99" s="32">
        <v>0</v>
      </c>
      <c r="I99" s="32">
        <v>0</v>
      </c>
      <c r="J99" s="32">
        <f t="shared" si="1"/>
        <v>0</v>
      </c>
      <c r="K99"/>
      <c r="L99" s="104"/>
    </row>
    <row r="100" spans="1:12">
      <c r="A100" s="31" t="s">
        <v>455</v>
      </c>
      <c r="B100" s="31" t="s">
        <v>456</v>
      </c>
      <c r="C100" s="32">
        <v>267326849531</v>
      </c>
      <c r="D100" s="32">
        <v>0</v>
      </c>
      <c r="E100" s="32">
        <v>267326849531</v>
      </c>
      <c r="F100" s="32">
        <v>0</v>
      </c>
      <c r="G100" s="32">
        <v>775627143.37</v>
      </c>
      <c r="H100" s="32">
        <v>775627143.37</v>
      </c>
      <c r="I100" s="32">
        <v>0.28999999999999998</v>
      </c>
      <c r="J100" s="32">
        <f t="shared" si="1"/>
        <v>9.795336488762239E-3</v>
      </c>
      <c r="K100"/>
      <c r="L100" s="104"/>
    </row>
    <row r="101" spans="1:12">
      <c r="A101" s="38" t="s">
        <v>457</v>
      </c>
      <c r="B101" s="95" t="s">
        <v>458</v>
      </c>
      <c r="C101" s="39">
        <v>6410987758</v>
      </c>
      <c r="D101" s="39">
        <v>0</v>
      </c>
      <c r="E101" s="39">
        <v>6410987758</v>
      </c>
      <c r="F101" s="39">
        <v>0</v>
      </c>
      <c r="G101" s="39">
        <v>4149716879</v>
      </c>
      <c r="H101" s="39">
        <v>4149716879</v>
      </c>
      <c r="I101" s="39">
        <v>64.73</v>
      </c>
      <c r="J101" s="39">
        <f t="shared" si="1"/>
        <v>5.2406460385452061E-2</v>
      </c>
      <c r="K101"/>
      <c r="L101" s="104"/>
    </row>
    <row r="102" spans="1:12">
      <c r="A102" s="29" t="s">
        <v>459</v>
      </c>
      <c r="B102" s="29" t="s">
        <v>460</v>
      </c>
      <c r="C102" s="30">
        <v>4384850924</v>
      </c>
      <c r="D102" s="30">
        <v>0</v>
      </c>
      <c r="E102" s="30">
        <v>4384850924</v>
      </c>
      <c r="F102" s="30">
        <v>0</v>
      </c>
      <c r="G102" s="30">
        <v>4149716879</v>
      </c>
      <c r="H102" s="30">
        <v>4149716879</v>
      </c>
      <c r="I102" s="30">
        <v>94.64</v>
      </c>
      <c r="J102" s="30">
        <f t="shared" si="1"/>
        <v>5.2406460385452061E-2</v>
      </c>
      <c r="K102"/>
      <c r="L102" s="104"/>
    </row>
    <row r="103" spans="1:12">
      <c r="A103" s="31" t="s">
        <v>461</v>
      </c>
      <c r="B103" s="31" t="s">
        <v>462</v>
      </c>
      <c r="C103" s="32">
        <v>4384850924</v>
      </c>
      <c r="D103" s="32">
        <v>0</v>
      </c>
      <c r="E103" s="32">
        <v>4384850924</v>
      </c>
      <c r="F103" s="32">
        <v>0</v>
      </c>
      <c r="G103" s="32">
        <v>4149716879</v>
      </c>
      <c r="H103" s="32">
        <v>4149716879</v>
      </c>
      <c r="I103" s="32">
        <v>94.64</v>
      </c>
      <c r="J103" s="32">
        <f t="shared" si="1"/>
        <v>5.2406460385452061E-2</v>
      </c>
      <c r="K103"/>
      <c r="L103" s="104"/>
    </row>
    <row r="104" spans="1:12">
      <c r="A104" s="29" t="s">
        <v>463</v>
      </c>
      <c r="B104" s="29" t="s">
        <v>464</v>
      </c>
      <c r="C104" s="30">
        <v>2026136834</v>
      </c>
      <c r="D104" s="30">
        <v>0</v>
      </c>
      <c r="E104" s="30">
        <v>2026136834</v>
      </c>
      <c r="F104" s="30">
        <v>0</v>
      </c>
      <c r="G104" s="30">
        <v>0</v>
      </c>
      <c r="H104" s="30">
        <v>0</v>
      </c>
      <c r="I104" s="30">
        <v>0</v>
      </c>
      <c r="J104" s="30">
        <f t="shared" si="1"/>
        <v>0</v>
      </c>
      <c r="K104"/>
      <c r="L104" s="104"/>
    </row>
    <row r="105" spans="1:12">
      <c r="A105" s="31" t="s">
        <v>465</v>
      </c>
      <c r="B105" s="31" t="s">
        <v>466</v>
      </c>
      <c r="C105" s="32">
        <v>2026136834</v>
      </c>
      <c r="D105" s="32">
        <v>0</v>
      </c>
      <c r="E105" s="32">
        <v>2026136834</v>
      </c>
      <c r="F105" s="32">
        <v>0</v>
      </c>
      <c r="G105" s="32">
        <v>0</v>
      </c>
      <c r="H105" s="32">
        <v>0</v>
      </c>
      <c r="I105" s="32">
        <v>0</v>
      </c>
      <c r="J105" s="32">
        <f t="shared" si="1"/>
        <v>0</v>
      </c>
      <c r="K105"/>
      <c r="L105" s="104"/>
    </row>
    <row r="106" spans="1:12">
      <c r="A106" s="31" t="s">
        <v>467</v>
      </c>
      <c r="B106" s="31" t="s">
        <v>468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f t="shared" si="1"/>
        <v>0</v>
      </c>
      <c r="K106"/>
      <c r="L106" s="104"/>
    </row>
    <row r="107" spans="1:12" s="97" customFormat="1">
      <c r="A107" s="38" t="s">
        <v>469</v>
      </c>
      <c r="B107" s="95" t="s">
        <v>470</v>
      </c>
      <c r="C107" s="39">
        <v>28440174707</v>
      </c>
      <c r="D107" s="39">
        <v>0</v>
      </c>
      <c r="E107" s="39">
        <v>28440174707</v>
      </c>
      <c r="F107" s="39">
        <v>0</v>
      </c>
      <c r="G107" s="39">
        <v>5646099181.3599997</v>
      </c>
      <c r="H107" s="39">
        <v>5646099181.3599997</v>
      </c>
      <c r="I107" s="39">
        <v>19.850000000000001</v>
      </c>
      <c r="J107" s="39">
        <f t="shared" si="1"/>
        <v>7.1304159225334979E-2</v>
      </c>
      <c r="K107"/>
      <c r="L107" s="104"/>
    </row>
    <row r="108" spans="1:12">
      <c r="A108" s="29" t="s">
        <v>471</v>
      </c>
      <c r="B108" s="29" t="s">
        <v>472</v>
      </c>
      <c r="C108" s="30">
        <v>28440174707</v>
      </c>
      <c r="D108" s="30">
        <v>0</v>
      </c>
      <c r="E108" s="30">
        <v>28440174707</v>
      </c>
      <c r="F108" s="30">
        <v>0</v>
      </c>
      <c r="G108" s="30">
        <v>5646099181.3599997</v>
      </c>
      <c r="H108" s="30">
        <v>5646099181.3599997</v>
      </c>
      <c r="I108" s="30">
        <v>19.850000000000001</v>
      </c>
      <c r="J108" s="30">
        <f t="shared" si="1"/>
        <v>7.1304159225334979E-2</v>
      </c>
      <c r="K108"/>
      <c r="L108" s="104"/>
    </row>
    <row r="109" spans="1:12">
      <c r="A109" s="31" t="s">
        <v>473</v>
      </c>
      <c r="B109" s="31" t="s">
        <v>474</v>
      </c>
      <c r="C109" s="32">
        <v>5801658388</v>
      </c>
      <c r="D109" s="32">
        <v>0</v>
      </c>
      <c r="E109" s="32">
        <v>5801658388</v>
      </c>
      <c r="F109" s="32">
        <v>0</v>
      </c>
      <c r="G109" s="32">
        <v>0</v>
      </c>
      <c r="H109" s="32">
        <v>0</v>
      </c>
      <c r="I109" s="32">
        <v>0</v>
      </c>
      <c r="J109" s="32">
        <f t="shared" si="1"/>
        <v>0</v>
      </c>
      <c r="K109"/>
      <c r="L109" s="104"/>
    </row>
    <row r="110" spans="1:12" s="96" customFormat="1">
      <c r="A110" s="31" t="s">
        <v>475</v>
      </c>
      <c r="B110" s="31" t="s">
        <v>476</v>
      </c>
      <c r="C110" s="32">
        <v>14399726133</v>
      </c>
      <c r="D110" s="32">
        <v>0</v>
      </c>
      <c r="E110" s="32">
        <v>14399726133</v>
      </c>
      <c r="F110" s="32">
        <v>0</v>
      </c>
      <c r="G110" s="32">
        <v>102847170</v>
      </c>
      <c r="H110" s="32">
        <v>102847170</v>
      </c>
      <c r="I110" s="32">
        <v>0.71</v>
      </c>
      <c r="J110" s="32">
        <f t="shared" si="1"/>
        <v>1.2988491257407669E-3</v>
      </c>
      <c r="K110"/>
      <c r="L110" s="104"/>
    </row>
    <row r="111" spans="1:12">
      <c r="A111" s="31" t="s">
        <v>477</v>
      </c>
      <c r="B111" s="31" t="s">
        <v>478</v>
      </c>
      <c r="C111" s="32">
        <v>800000000</v>
      </c>
      <c r="D111" s="32">
        <v>0</v>
      </c>
      <c r="E111" s="32">
        <v>800000000</v>
      </c>
      <c r="F111" s="32">
        <v>0</v>
      </c>
      <c r="G111" s="32">
        <v>0</v>
      </c>
      <c r="H111" s="32">
        <v>0</v>
      </c>
      <c r="I111" s="32">
        <v>0</v>
      </c>
      <c r="J111" s="32">
        <f t="shared" si="1"/>
        <v>0</v>
      </c>
      <c r="K111"/>
      <c r="L111" s="104"/>
    </row>
    <row r="112" spans="1:12">
      <c r="A112" s="31" t="s">
        <v>479</v>
      </c>
      <c r="B112" s="31" t="s">
        <v>480</v>
      </c>
      <c r="C112" s="32">
        <v>4726237019</v>
      </c>
      <c r="D112" s="32">
        <v>0</v>
      </c>
      <c r="E112" s="32">
        <v>4726237019</v>
      </c>
      <c r="F112" s="32">
        <v>0</v>
      </c>
      <c r="G112" s="32">
        <v>0</v>
      </c>
      <c r="H112" s="32">
        <v>0</v>
      </c>
      <c r="I112" s="32">
        <v>0</v>
      </c>
      <c r="J112" s="32">
        <f t="shared" si="1"/>
        <v>0</v>
      </c>
      <c r="K112"/>
      <c r="L112" s="104"/>
    </row>
    <row r="113" spans="1:12">
      <c r="A113" s="31" t="s">
        <v>481</v>
      </c>
      <c r="B113" s="31" t="s">
        <v>482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f t="shared" si="1"/>
        <v>0</v>
      </c>
      <c r="K113"/>
      <c r="L113" s="104"/>
    </row>
    <row r="114" spans="1:12">
      <c r="A114" s="31" t="s">
        <v>483</v>
      </c>
      <c r="B114" s="31" t="s">
        <v>484</v>
      </c>
      <c r="C114" s="32">
        <v>2712553167</v>
      </c>
      <c r="D114" s="32">
        <v>0</v>
      </c>
      <c r="E114" s="32">
        <v>2712553167</v>
      </c>
      <c r="F114" s="32">
        <v>0</v>
      </c>
      <c r="G114" s="32">
        <v>0</v>
      </c>
      <c r="H114" s="32">
        <v>0</v>
      </c>
      <c r="I114" s="32">
        <v>0</v>
      </c>
      <c r="J114" s="32">
        <f t="shared" si="1"/>
        <v>0</v>
      </c>
      <c r="K114"/>
      <c r="L114" s="104"/>
    </row>
    <row r="115" spans="1:12">
      <c r="A115" s="31" t="s">
        <v>485</v>
      </c>
      <c r="B115" s="31" t="s">
        <v>58</v>
      </c>
      <c r="C115" s="32">
        <v>0</v>
      </c>
      <c r="D115" s="32">
        <v>0</v>
      </c>
      <c r="E115" s="32">
        <v>0</v>
      </c>
      <c r="F115" s="32">
        <v>0</v>
      </c>
      <c r="G115" s="32">
        <v>4657945325.79</v>
      </c>
      <c r="H115" s="32">
        <v>4657945325.79</v>
      </c>
      <c r="I115" s="32">
        <v>0</v>
      </c>
      <c r="J115" s="32">
        <f t="shared" si="1"/>
        <v>5.8824838973698876E-2</v>
      </c>
      <c r="K115"/>
      <c r="L115" s="104"/>
    </row>
    <row r="116" spans="1:12">
      <c r="A116" s="31" t="s">
        <v>486</v>
      </c>
      <c r="B116" s="31" t="s">
        <v>487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f t="shared" si="1"/>
        <v>0</v>
      </c>
      <c r="K116"/>
      <c r="L116" s="104"/>
    </row>
    <row r="117" spans="1:12">
      <c r="A117" s="31" t="s">
        <v>488</v>
      </c>
      <c r="B117" s="31" t="s">
        <v>489</v>
      </c>
      <c r="C117" s="32">
        <v>0</v>
      </c>
      <c r="D117" s="32">
        <v>0</v>
      </c>
      <c r="E117" s="32">
        <v>0</v>
      </c>
      <c r="F117" s="32">
        <v>0</v>
      </c>
      <c r="G117" s="32">
        <v>885306685.57000005</v>
      </c>
      <c r="H117" s="32">
        <v>885306685.57000005</v>
      </c>
      <c r="I117" s="32">
        <v>0</v>
      </c>
      <c r="J117" s="32">
        <f t="shared" si="1"/>
        <v>1.1180471125895351E-2</v>
      </c>
      <c r="K117"/>
      <c r="L117" s="104"/>
    </row>
    <row r="118" spans="1:12" s="88" customFormat="1">
      <c r="A118" s="38" t="s">
        <v>490</v>
      </c>
      <c r="B118" s="95" t="s">
        <v>491</v>
      </c>
      <c r="C118" s="39">
        <v>1316217895555</v>
      </c>
      <c r="D118" s="39">
        <v>0</v>
      </c>
      <c r="E118" s="39">
        <v>1316217895555</v>
      </c>
      <c r="F118" s="39">
        <v>0</v>
      </c>
      <c r="G118" s="39">
        <v>110509852689.06</v>
      </c>
      <c r="H118" s="39">
        <v>110509852689.06</v>
      </c>
      <c r="I118" s="39">
        <v>8.4</v>
      </c>
      <c r="J118" s="39">
        <f t="shared" si="1"/>
        <v>1.3956205654557778</v>
      </c>
      <c r="K118"/>
      <c r="L118" s="104"/>
    </row>
    <row r="119" spans="1:12" s="88" customFormat="1">
      <c r="A119" s="29" t="s">
        <v>492</v>
      </c>
      <c r="B119" s="29" t="s">
        <v>493</v>
      </c>
      <c r="C119" s="30">
        <v>40679942661</v>
      </c>
      <c r="D119" s="30">
        <v>0</v>
      </c>
      <c r="E119" s="30">
        <v>40679942661</v>
      </c>
      <c r="F119" s="30">
        <v>0</v>
      </c>
      <c r="G119" s="30">
        <v>8530376961.96</v>
      </c>
      <c r="H119" s="30">
        <v>8530376961.96</v>
      </c>
      <c r="I119" s="30">
        <v>20.97</v>
      </c>
      <c r="J119" s="30">
        <f t="shared" si="1"/>
        <v>0.10772948501432685</v>
      </c>
      <c r="K119"/>
      <c r="L119" s="104"/>
    </row>
    <row r="120" spans="1:12">
      <c r="A120" s="29" t="s">
        <v>494</v>
      </c>
      <c r="B120" s="29" t="s">
        <v>495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f t="shared" si="1"/>
        <v>0</v>
      </c>
      <c r="K120"/>
      <c r="L120" s="104"/>
    </row>
    <row r="121" spans="1:12" s="88" customFormat="1">
      <c r="A121" s="29" t="s">
        <v>496</v>
      </c>
      <c r="B121" s="29" t="s">
        <v>497</v>
      </c>
      <c r="C121" s="30">
        <v>1227960486090</v>
      </c>
      <c r="D121" s="30">
        <v>0</v>
      </c>
      <c r="E121" s="30">
        <v>1227960486090</v>
      </c>
      <c r="F121" s="30">
        <v>0</v>
      </c>
      <c r="G121" s="30">
        <v>98018231469.559998</v>
      </c>
      <c r="H121" s="30">
        <v>98018231469.559998</v>
      </c>
      <c r="I121" s="30">
        <v>7.98</v>
      </c>
      <c r="J121" s="30">
        <f t="shared" si="1"/>
        <v>1.2378648265274983</v>
      </c>
      <c r="K121"/>
      <c r="L121" s="104"/>
    </row>
    <row r="122" spans="1:12">
      <c r="A122" s="29" t="s">
        <v>498</v>
      </c>
      <c r="B122" s="29" t="s">
        <v>499</v>
      </c>
      <c r="C122" s="30">
        <v>26700884112</v>
      </c>
      <c r="D122" s="30">
        <v>0</v>
      </c>
      <c r="E122" s="30">
        <v>26700884112</v>
      </c>
      <c r="F122" s="30">
        <v>0</v>
      </c>
      <c r="G122" s="30">
        <v>1158488403.1900001</v>
      </c>
      <c r="H122" s="30">
        <v>1158488403.1900001</v>
      </c>
      <c r="I122" s="30">
        <v>4.34</v>
      </c>
      <c r="J122" s="30">
        <f t="shared" si="1"/>
        <v>1.4630462361425685E-2</v>
      </c>
      <c r="K122"/>
      <c r="L122" s="104"/>
    </row>
    <row r="123" spans="1:12">
      <c r="A123" s="29" t="s">
        <v>500</v>
      </c>
      <c r="B123" s="29" t="s">
        <v>501</v>
      </c>
      <c r="C123" s="30">
        <v>6963087789</v>
      </c>
      <c r="D123" s="30">
        <v>0</v>
      </c>
      <c r="E123" s="30">
        <v>6963087789</v>
      </c>
      <c r="F123" s="30">
        <v>0</v>
      </c>
      <c r="G123" s="30">
        <v>454702268.58999997</v>
      </c>
      <c r="H123" s="30">
        <v>454702268.58999997</v>
      </c>
      <c r="I123" s="30">
        <v>6.53</v>
      </c>
      <c r="J123" s="30">
        <f t="shared" si="1"/>
        <v>5.7424005349925034E-3</v>
      </c>
      <c r="K123"/>
      <c r="L123" s="104"/>
    </row>
    <row r="124" spans="1:12">
      <c r="A124" s="29" t="s">
        <v>502</v>
      </c>
      <c r="B124" s="29" t="s">
        <v>503</v>
      </c>
      <c r="C124" s="30">
        <v>638302923</v>
      </c>
      <c r="D124" s="30">
        <v>0</v>
      </c>
      <c r="E124" s="30">
        <v>638302923</v>
      </c>
      <c r="F124" s="30">
        <v>0</v>
      </c>
      <c r="G124" s="30">
        <v>152757355</v>
      </c>
      <c r="H124" s="30">
        <v>152757355</v>
      </c>
      <c r="I124" s="30">
        <v>23.93</v>
      </c>
      <c r="J124" s="30">
        <f t="shared" si="1"/>
        <v>1.9291610745557897E-3</v>
      </c>
      <c r="K124"/>
      <c r="L124" s="104"/>
    </row>
    <row r="125" spans="1:12">
      <c r="A125" s="29" t="s">
        <v>504</v>
      </c>
      <c r="B125" s="29" t="s">
        <v>505</v>
      </c>
      <c r="C125" s="30">
        <v>8078635822</v>
      </c>
      <c r="D125" s="30">
        <v>0</v>
      </c>
      <c r="E125" s="30">
        <v>8078635822</v>
      </c>
      <c r="F125" s="30">
        <v>0</v>
      </c>
      <c r="G125" s="30">
        <v>2166123607</v>
      </c>
      <c r="H125" s="30">
        <v>2166123607</v>
      </c>
      <c r="I125" s="30">
        <v>26.81</v>
      </c>
      <c r="J125" s="30">
        <f t="shared" si="1"/>
        <v>2.7355811085500815E-2</v>
      </c>
      <c r="K125"/>
      <c r="L125" s="104"/>
    </row>
    <row r="126" spans="1:12" s="96" customFormat="1">
      <c r="A126" s="29" t="s">
        <v>506</v>
      </c>
      <c r="B126" s="29" t="s">
        <v>507</v>
      </c>
      <c r="C126" s="30">
        <v>5196556158</v>
      </c>
      <c r="D126" s="30">
        <v>0</v>
      </c>
      <c r="E126" s="30">
        <v>5196556158</v>
      </c>
      <c r="F126" s="30">
        <v>0</v>
      </c>
      <c r="G126" s="30">
        <v>29172623.760000002</v>
      </c>
      <c r="H126" s="30">
        <v>29172623.760000002</v>
      </c>
      <c r="I126" s="30">
        <v>0.56000000000000005</v>
      </c>
      <c r="J126" s="30">
        <f t="shared" si="1"/>
        <v>3.6841885747794837E-4</v>
      </c>
      <c r="K126"/>
      <c r="L126" s="104"/>
    </row>
    <row r="127" spans="1:12">
      <c r="G127" s="89"/>
      <c r="K127">
        <v>9.6999999999999993</v>
      </c>
    </row>
    <row r="128" spans="1:12">
      <c r="A128" s="99" t="s">
        <v>508</v>
      </c>
      <c r="B128" s="100" t="s">
        <v>75</v>
      </c>
      <c r="C128" s="101">
        <v>81601185928000</v>
      </c>
      <c r="D128" s="101">
        <f>+D80+D8+D9</f>
        <v>0</v>
      </c>
      <c r="E128" s="101">
        <v>81601185928000</v>
      </c>
      <c r="F128" s="101">
        <f t="shared" ref="F128" si="2">+F80+F8+F9</f>
        <v>0</v>
      </c>
      <c r="G128" s="101">
        <v>7918330771585.4697</v>
      </c>
      <c r="H128" s="101">
        <v>7918330771585.4697</v>
      </c>
      <c r="I128" s="101">
        <v>9.6999999999999993</v>
      </c>
      <c r="J128" s="101">
        <f>IFERROR(H128/$H$128*100,0)</f>
        <v>100</v>
      </c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39"/>
  <sheetViews>
    <sheetView tabSelected="1" view="pageBreakPreview" topLeftCell="A119" zoomScale="85" zoomScaleNormal="100" zoomScaleSheetLayoutView="85" workbookViewId="0">
      <selection activeCell="F13" sqref="F13"/>
    </sheetView>
  </sheetViews>
  <sheetFormatPr baseColWidth="10" defaultRowHeight="9"/>
  <cols>
    <col min="1" max="1" width="25.42578125" style="9" customWidth="1"/>
    <col min="2" max="2" width="67.42578125" style="11" customWidth="1"/>
    <col min="3" max="3" width="32.42578125" style="49" customWidth="1"/>
    <col min="4" max="12" width="30.42578125" style="10" customWidth="1"/>
    <col min="13" max="14" width="9.140625" style="10" customWidth="1"/>
    <col min="15" max="15" width="20.140625" style="10" customWidth="1"/>
    <col min="16" max="17" width="27.7109375" style="10" customWidth="1"/>
    <col min="18" max="16384" width="11.42578125" style="4"/>
  </cols>
  <sheetData>
    <row r="1" spans="1:17" s="5" customFormat="1" ht="21" customHeight="1">
      <c r="A1" s="6"/>
      <c r="B1" s="25"/>
      <c r="C1" s="43"/>
      <c r="D1" s="43"/>
      <c r="E1" s="43"/>
      <c r="F1" s="43"/>
      <c r="G1" s="43"/>
      <c r="H1" s="43"/>
      <c r="I1" s="43"/>
      <c r="J1" s="43"/>
      <c r="K1" s="43"/>
      <c r="L1" s="43"/>
      <c r="M1" s="7"/>
      <c r="N1" s="7"/>
      <c r="O1" s="26"/>
      <c r="P1" s="26"/>
      <c r="Q1" s="7"/>
    </row>
    <row r="2" spans="1:17" s="5" customFormat="1" ht="15.75">
      <c r="A2" s="6"/>
      <c r="B2" s="25"/>
      <c r="C2" s="43"/>
      <c r="D2" s="43"/>
      <c r="E2" s="43"/>
      <c r="F2" s="43"/>
      <c r="G2" s="43"/>
      <c r="H2" s="43"/>
      <c r="I2" s="43"/>
      <c r="J2" s="43"/>
      <c r="K2" s="43"/>
      <c r="L2" s="43"/>
      <c r="M2" s="7"/>
      <c r="N2" s="7"/>
      <c r="O2" s="7"/>
      <c r="P2" s="7"/>
      <c r="Q2" s="7"/>
    </row>
    <row r="3" spans="1:17" s="5" customFormat="1" ht="15.75">
      <c r="A3" s="6"/>
      <c r="B3" s="25"/>
      <c r="C3" s="43"/>
      <c r="D3" s="43"/>
      <c r="E3" s="43"/>
      <c r="F3" s="43"/>
      <c r="G3" s="43"/>
      <c r="H3" s="43"/>
      <c r="I3" s="43"/>
      <c r="J3" s="43"/>
      <c r="K3" s="43"/>
      <c r="L3" s="43"/>
      <c r="M3" s="8"/>
      <c r="N3" s="8"/>
      <c r="O3" s="8"/>
      <c r="P3" s="8"/>
      <c r="Q3" s="8"/>
    </row>
    <row r="4" spans="1:17" s="5" customFormat="1" ht="15.75">
      <c r="A4" s="6"/>
      <c r="B4" s="25"/>
      <c r="C4" s="43"/>
      <c r="D4" s="43"/>
      <c r="E4" s="43"/>
      <c r="F4" s="43"/>
      <c r="G4" s="43"/>
      <c r="H4" s="43"/>
      <c r="I4" s="43"/>
      <c r="J4" s="43"/>
      <c r="K4" s="43"/>
      <c r="L4" s="43"/>
      <c r="M4" s="8"/>
      <c r="N4" s="8"/>
      <c r="O4" s="8"/>
      <c r="P4" s="45"/>
      <c r="Q4" s="8"/>
    </row>
    <row r="5" spans="1:17" s="5" customFormat="1" ht="15.75">
      <c r="A5" s="6"/>
      <c r="B5" s="40"/>
      <c r="C5" s="43"/>
      <c r="D5" s="43"/>
      <c r="E5" s="43"/>
      <c r="F5" s="43"/>
      <c r="G5" s="43"/>
      <c r="H5" s="43"/>
      <c r="I5" s="43"/>
      <c r="J5" s="43"/>
      <c r="K5" s="43"/>
      <c r="L5" s="43"/>
      <c r="M5" s="8"/>
      <c r="N5" s="8"/>
      <c r="O5" s="8"/>
      <c r="P5" s="45"/>
      <c r="Q5" s="44"/>
    </row>
    <row r="6" spans="1:17" s="1" customFormat="1" ht="9.75" thickBot="1">
      <c r="A6" s="3"/>
      <c r="B6" s="2"/>
      <c r="C6" s="46"/>
      <c r="D6" s="47"/>
      <c r="E6" s="46"/>
      <c r="F6" s="47"/>
      <c r="G6" s="46"/>
      <c r="H6" s="47"/>
      <c r="I6" s="46"/>
      <c r="J6" s="47"/>
      <c r="K6" s="46"/>
      <c r="L6" s="47"/>
      <c r="M6" s="46"/>
      <c r="N6" s="47"/>
      <c r="O6" s="46"/>
      <c r="P6" s="48"/>
      <c r="Q6" s="78"/>
    </row>
    <row r="7" spans="1:17" s="12" customFormat="1" ht="35.25" customHeight="1" thickBot="1">
      <c r="A7" s="13"/>
      <c r="B7" s="14"/>
      <c r="C7" s="15"/>
      <c r="D7" s="105" t="s">
        <v>266</v>
      </c>
      <c r="E7" s="105"/>
      <c r="F7" s="106"/>
      <c r="G7" s="110" t="s">
        <v>267</v>
      </c>
      <c r="H7" s="105"/>
      <c r="I7" s="106"/>
      <c r="J7" s="110" t="s">
        <v>268</v>
      </c>
      <c r="K7" s="105"/>
      <c r="L7" s="106"/>
      <c r="M7" s="107" t="s">
        <v>4</v>
      </c>
      <c r="N7" s="108"/>
      <c r="O7" s="109"/>
      <c r="P7" s="50" t="s">
        <v>5</v>
      </c>
      <c r="Q7" s="50" t="s">
        <v>6</v>
      </c>
    </row>
    <row r="8" spans="1:17" s="113" customFormat="1" ht="35.25" customHeight="1" thickBot="1">
      <c r="A8" s="21" t="s">
        <v>83</v>
      </c>
      <c r="B8" s="16" t="s">
        <v>82</v>
      </c>
      <c r="C8" s="111" t="s">
        <v>84</v>
      </c>
      <c r="D8" s="103" t="s">
        <v>2</v>
      </c>
      <c r="E8" s="51" t="s">
        <v>3</v>
      </c>
      <c r="F8" s="51" t="s">
        <v>85</v>
      </c>
      <c r="G8" s="51" t="s">
        <v>0</v>
      </c>
      <c r="H8" s="51" t="s">
        <v>1</v>
      </c>
      <c r="I8" s="51" t="s">
        <v>86</v>
      </c>
      <c r="J8" s="103" t="s">
        <v>2</v>
      </c>
      <c r="K8" s="51" t="s">
        <v>3</v>
      </c>
      <c r="L8" s="51" t="s">
        <v>85</v>
      </c>
      <c r="M8" s="52" t="s">
        <v>1</v>
      </c>
      <c r="N8" s="53" t="s">
        <v>73</v>
      </c>
      <c r="O8" s="54" t="s">
        <v>74</v>
      </c>
      <c r="P8" s="112"/>
      <c r="Q8" s="112"/>
    </row>
    <row r="9" spans="1:17" s="12" customFormat="1" ht="12.75">
      <c r="B9" s="17"/>
      <c r="C9" s="18"/>
      <c r="D9" s="22"/>
      <c r="E9" s="22"/>
      <c r="F9" s="22"/>
      <c r="G9" s="22"/>
      <c r="H9" s="22"/>
      <c r="I9" s="22"/>
      <c r="J9" s="22"/>
      <c r="K9" s="22"/>
      <c r="L9" s="22"/>
    </row>
    <row r="10" spans="1:17" s="55" customFormat="1" ht="24.75" customHeight="1">
      <c r="A10" s="27" t="s">
        <v>97</v>
      </c>
      <c r="B10" s="69" t="s">
        <v>7</v>
      </c>
      <c r="C10" s="28">
        <v>81601185928000</v>
      </c>
      <c r="D10" s="28">
        <v>0</v>
      </c>
      <c r="E10" s="28">
        <v>0</v>
      </c>
      <c r="F10" s="28">
        <v>0</v>
      </c>
      <c r="G10" s="28">
        <v>80496736156598.297</v>
      </c>
      <c r="H10" s="28">
        <v>6055772326449.7998</v>
      </c>
      <c r="I10" s="28">
        <v>6055772326449.7998</v>
      </c>
      <c r="J10" s="28">
        <v>80496736156598.297</v>
      </c>
      <c r="K10" s="28">
        <v>6055772326449.7998</v>
      </c>
      <c r="L10" s="28">
        <v>6055772326449.7998</v>
      </c>
      <c r="M10" s="28">
        <v>7.42</v>
      </c>
      <c r="N10" s="28">
        <v>7.42</v>
      </c>
      <c r="O10" s="28">
        <f>L10/$L$139*100</f>
        <v>100</v>
      </c>
      <c r="P10" s="28">
        <v>1104449771401.6299</v>
      </c>
      <c r="Q10" s="28">
        <v>0</v>
      </c>
    </row>
    <row r="11" spans="1:17" s="56" customFormat="1" ht="24.75" customHeight="1">
      <c r="A11" s="38" t="s">
        <v>98</v>
      </c>
      <c r="B11" s="70" t="s">
        <v>8</v>
      </c>
      <c r="C11" s="39">
        <v>81240498122991</v>
      </c>
      <c r="D11" s="39">
        <v>0</v>
      </c>
      <c r="E11" s="39">
        <v>0</v>
      </c>
      <c r="F11" s="39">
        <v>0</v>
      </c>
      <c r="G11" s="39">
        <v>80333306290863.297</v>
      </c>
      <c r="H11" s="39">
        <v>6054751891175.6504</v>
      </c>
      <c r="I11" s="39">
        <v>6054751891175.6504</v>
      </c>
      <c r="J11" s="39">
        <v>80333306290863.297</v>
      </c>
      <c r="K11" s="39">
        <v>6054751891175.6504</v>
      </c>
      <c r="L11" s="39">
        <v>6054751891175.6504</v>
      </c>
      <c r="M11" s="39">
        <v>7.45</v>
      </c>
      <c r="N11" s="39">
        <v>7.45</v>
      </c>
      <c r="O11" s="39">
        <f t="shared" ref="O11:O74" si="0">L11/$L$139*100</f>
        <v>99.983149378491447</v>
      </c>
      <c r="P11" s="39">
        <v>907191832127.63</v>
      </c>
      <c r="Q11" s="39">
        <v>0</v>
      </c>
    </row>
    <row r="12" spans="1:17" s="55" customFormat="1" ht="24.75" customHeight="1">
      <c r="A12" s="29" t="s">
        <v>99</v>
      </c>
      <c r="B12" s="71" t="s">
        <v>23</v>
      </c>
      <c r="C12" s="30">
        <v>135391467000</v>
      </c>
      <c r="D12" s="30">
        <v>0</v>
      </c>
      <c r="E12" s="30">
        <v>0</v>
      </c>
      <c r="F12" s="30">
        <v>0</v>
      </c>
      <c r="G12" s="30">
        <v>135391467000</v>
      </c>
      <c r="H12" s="30">
        <v>2519772705.4499998</v>
      </c>
      <c r="I12" s="30">
        <v>2519772705.4499998</v>
      </c>
      <c r="J12" s="30">
        <v>135391467000</v>
      </c>
      <c r="K12" s="30">
        <v>2519772705.4499998</v>
      </c>
      <c r="L12" s="30">
        <v>2519772705.4499998</v>
      </c>
      <c r="M12" s="57">
        <v>1.86</v>
      </c>
      <c r="N12" s="57">
        <v>1.86</v>
      </c>
      <c r="O12" s="57">
        <f t="shared" si="0"/>
        <v>4.1609435916941384E-2</v>
      </c>
      <c r="P12" s="57">
        <v>0</v>
      </c>
      <c r="Q12" s="57">
        <v>0</v>
      </c>
    </row>
    <row r="13" spans="1:17" s="55" customFormat="1" ht="24.75" customHeight="1">
      <c r="A13" s="31" t="s">
        <v>100</v>
      </c>
      <c r="B13" s="72" t="s">
        <v>101</v>
      </c>
      <c r="C13" s="32">
        <v>135391467000</v>
      </c>
      <c r="D13" s="32">
        <v>0</v>
      </c>
      <c r="E13" s="32">
        <v>0</v>
      </c>
      <c r="F13" s="32">
        <v>0</v>
      </c>
      <c r="G13" s="32">
        <v>135391467000</v>
      </c>
      <c r="H13" s="32">
        <v>2519772705.4499998</v>
      </c>
      <c r="I13" s="32">
        <v>2519772705.4499998</v>
      </c>
      <c r="J13" s="32">
        <v>135391467000</v>
      </c>
      <c r="K13" s="32">
        <v>2519772705.4499998</v>
      </c>
      <c r="L13" s="32">
        <v>2519772705.4499998</v>
      </c>
      <c r="M13" s="58">
        <v>1.86</v>
      </c>
      <c r="N13" s="58">
        <v>1.86</v>
      </c>
      <c r="O13" s="58">
        <f t="shared" si="0"/>
        <v>4.1609435916941384E-2</v>
      </c>
      <c r="P13" s="58">
        <v>0</v>
      </c>
      <c r="Q13" s="58">
        <v>0</v>
      </c>
    </row>
    <row r="14" spans="1:17" s="55" customFormat="1" ht="24.75" customHeight="1">
      <c r="A14" s="33" t="s">
        <v>102</v>
      </c>
      <c r="B14" s="73" t="s">
        <v>103</v>
      </c>
      <c r="C14" s="34">
        <v>135391467000</v>
      </c>
      <c r="D14" s="34">
        <v>0</v>
      </c>
      <c r="E14" s="34">
        <v>0</v>
      </c>
      <c r="F14" s="34">
        <v>0</v>
      </c>
      <c r="G14" s="34">
        <v>135391467000</v>
      </c>
      <c r="H14" s="34">
        <v>2519772705.4499998</v>
      </c>
      <c r="I14" s="34">
        <v>2519772705.4499998</v>
      </c>
      <c r="J14" s="34">
        <v>135391467000</v>
      </c>
      <c r="K14" s="34">
        <v>2519772705.4499998</v>
      </c>
      <c r="L14" s="34">
        <v>2519772705.4499998</v>
      </c>
      <c r="M14" s="59">
        <v>1.86</v>
      </c>
      <c r="N14" s="59">
        <v>1.86</v>
      </c>
      <c r="O14" s="59">
        <f t="shared" si="0"/>
        <v>4.1609435916941384E-2</v>
      </c>
      <c r="P14" s="59">
        <v>0</v>
      </c>
      <c r="Q14" s="59">
        <v>0</v>
      </c>
    </row>
    <row r="15" spans="1:17" s="55" customFormat="1" ht="24.75" customHeight="1">
      <c r="A15" s="35" t="s">
        <v>104</v>
      </c>
      <c r="B15" s="74" t="s">
        <v>24</v>
      </c>
      <c r="C15" s="42">
        <v>135391467000</v>
      </c>
      <c r="D15" s="42">
        <v>0</v>
      </c>
      <c r="E15" s="42">
        <v>0</v>
      </c>
      <c r="F15" s="42">
        <v>0</v>
      </c>
      <c r="G15" s="42">
        <v>135391467000</v>
      </c>
      <c r="H15" s="42">
        <v>2519772705.4499998</v>
      </c>
      <c r="I15" s="42">
        <v>2519772705.4499998</v>
      </c>
      <c r="J15" s="42">
        <v>135391467000</v>
      </c>
      <c r="K15" s="42">
        <v>2519772705.4499998</v>
      </c>
      <c r="L15" s="42">
        <v>2519772705.4499998</v>
      </c>
      <c r="M15" s="60">
        <v>1.86</v>
      </c>
      <c r="N15" s="60">
        <v>1.86</v>
      </c>
      <c r="O15" s="60">
        <f t="shared" si="0"/>
        <v>4.1609435916941384E-2</v>
      </c>
      <c r="P15" s="60">
        <v>0</v>
      </c>
      <c r="Q15" s="60">
        <v>0</v>
      </c>
    </row>
    <row r="16" spans="1:17" s="55" customFormat="1" ht="24.75" customHeight="1">
      <c r="A16" s="29" t="s">
        <v>105</v>
      </c>
      <c r="B16" s="71" t="s">
        <v>256</v>
      </c>
      <c r="C16" s="30">
        <v>137422378366</v>
      </c>
      <c r="D16" s="30">
        <v>0</v>
      </c>
      <c r="E16" s="30">
        <v>0</v>
      </c>
      <c r="F16" s="30">
        <v>0</v>
      </c>
      <c r="G16" s="30">
        <v>137422378366</v>
      </c>
      <c r="H16" s="30">
        <v>0</v>
      </c>
      <c r="I16" s="30">
        <v>0</v>
      </c>
      <c r="J16" s="30">
        <v>137422378366</v>
      </c>
      <c r="K16" s="30">
        <v>0</v>
      </c>
      <c r="L16" s="30">
        <v>0</v>
      </c>
      <c r="M16" s="57">
        <v>0</v>
      </c>
      <c r="N16" s="57">
        <v>0</v>
      </c>
      <c r="O16" s="57">
        <f t="shared" si="0"/>
        <v>0</v>
      </c>
      <c r="P16" s="57">
        <v>0</v>
      </c>
      <c r="Q16" s="57">
        <v>0</v>
      </c>
    </row>
    <row r="17" spans="1:17" s="55" customFormat="1" ht="26.25" customHeight="1">
      <c r="A17" s="31" t="s">
        <v>257</v>
      </c>
      <c r="B17" s="72" t="s">
        <v>258</v>
      </c>
      <c r="C17" s="32">
        <v>137422378366</v>
      </c>
      <c r="D17" s="32">
        <v>0</v>
      </c>
      <c r="E17" s="32">
        <v>0</v>
      </c>
      <c r="F17" s="32">
        <v>0</v>
      </c>
      <c r="G17" s="32">
        <v>137422378366</v>
      </c>
      <c r="H17" s="32">
        <v>0</v>
      </c>
      <c r="I17" s="32">
        <v>0</v>
      </c>
      <c r="J17" s="32">
        <v>137422378366</v>
      </c>
      <c r="K17" s="32">
        <v>0</v>
      </c>
      <c r="L17" s="32">
        <v>0</v>
      </c>
      <c r="M17" s="58">
        <v>0</v>
      </c>
      <c r="N17" s="58">
        <v>0</v>
      </c>
      <c r="O17" s="58">
        <f t="shared" si="0"/>
        <v>0</v>
      </c>
      <c r="P17" s="58">
        <v>0</v>
      </c>
      <c r="Q17" s="58">
        <v>0</v>
      </c>
    </row>
    <row r="18" spans="1:17" s="55" customFormat="1" ht="24.75" customHeight="1">
      <c r="A18" s="33" t="s">
        <v>259</v>
      </c>
      <c r="B18" s="73" t="s">
        <v>260</v>
      </c>
      <c r="C18" s="34">
        <v>137422378366</v>
      </c>
      <c r="D18" s="34">
        <v>0</v>
      </c>
      <c r="E18" s="34">
        <v>0</v>
      </c>
      <c r="F18" s="34">
        <v>0</v>
      </c>
      <c r="G18" s="34">
        <v>137422378366</v>
      </c>
      <c r="H18" s="34">
        <v>0</v>
      </c>
      <c r="I18" s="34">
        <v>0</v>
      </c>
      <c r="J18" s="34">
        <v>137422378366</v>
      </c>
      <c r="K18" s="34">
        <v>0</v>
      </c>
      <c r="L18" s="34">
        <v>0</v>
      </c>
      <c r="M18" s="59">
        <v>0</v>
      </c>
      <c r="N18" s="59">
        <v>0</v>
      </c>
      <c r="O18" s="59">
        <f t="shared" si="0"/>
        <v>0</v>
      </c>
      <c r="P18" s="59">
        <v>0</v>
      </c>
      <c r="Q18" s="59">
        <v>0</v>
      </c>
    </row>
    <row r="19" spans="1:17" s="55" customFormat="1" ht="26.25" customHeight="1">
      <c r="A19" s="31" t="s">
        <v>106</v>
      </c>
      <c r="B19" s="72" t="s">
        <v>9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58">
        <v>0</v>
      </c>
      <c r="N19" s="58">
        <v>0</v>
      </c>
      <c r="O19" s="58">
        <f t="shared" si="0"/>
        <v>0</v>
      </c>
      <c r="P19" s="58">
        <v>0</v>
      </c>
      <c r="Q19" s="58">
        <v>0</v>
      </c>
    </row>
    <row r="20" spans="1:17" s="55" customFormat="1" ht="24.75" customHeight="1">
      <c r="A20" s="33" t="s">
        <v>107</v>
      </c>
      <c r="B20" s="73" t="s">
        <v>10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59">
        <v>0</v>
      </c>
      <c r="N20" s="59">
        <v>0</v>
      </c>
      <c r="O20" s="59">
        <f t="shared" si="0"/>
        <v>0</v>
      </c>
      <c r="P20" s="59">
        <v>0</v>
      </c>
      <c r="Q20" s="59">
        <v>0</v>
      </c>
    </row>
    <row r="21" spans="1:17" s="55" customFormat="1" ht="24.75" customHeight="1">
      <c r="A21" s="29" t="s">
        <v>108</v>
      </c>
      <c r="B21" s="71" t="s">
        <v>11</v>
      </c>
      <c r="C21" s="30">
        <v>2338340367194</v>
      </c>
      <c r="D21" s="30">
        <v>0</v>
      </c>
      <c r="E21" s="30">
        <v>0</v>
      </c>
      <c r="F21" s="30">
        <v>0</v>
      </c>
      <c r="G21" s="30">
        <v>2338340352658</v>
      </c>
      <c r="H21" s="30">
        <v>177335874640</v>
      </c>
      <c r="I21" s="30">
        <v>177335874640</v>
      </c>
      <c r="J21" s="30">
        <v>2338340352658</v>
      </c>
      <c r="K21" s="30">
        <v>177335874640</v>
      </c>
      <c r="L21" s="30">
        <v>177335874640</v>
      </c>
      <c r="M21" s="57">
        <v>7.58</v>
      </c>
      <c r="N21" s="57">
        <v>7.58</v>
      </c>
      <c r="O21" s="57">
        <f t="shared" si="0"/>
        <v>2.9283775062918069</v>
      </c>
      <c r="P21" s="57">
        <v>14536</v>
      </c>
      <c r="Q21" s="57">
        <v>0</v>
      </c>
    </row>
    <row r="22" spans="1:17" s="55" customFormat="1" ht="24.75" customHeight="1">
      <c r="A22" s="31" t="s">
        <v>109</v>
      </c>
      <c r="B22" s="72" t="s">
        <v>12</v>
      </c>
      <c r="C22" s="32">
        <v>2338340367194</v>
      </c>
      <c r="D22" s="32">
        <v>0</v>
      </c>
      <c r="E22" s="32">
        <v>0</v>
      </c>
      <c r="F22" s="32">
        <v>0</v>
      </c>
      <c r="G22" s="32">
        <v>2338340352658</v>
      </c>
      <c r="H22" s="32">
        <v>177335874640</v>
      </c>
      <c r="I22" s="32">
        <v>177335874640</v>
      </c>
      <c r="J22" s="32">
        <v>2338340352658</v>
      </c>
      <c r="K22" s="32">
        <v>177335874640</v>
      </c>
      <c r="L22" s="32">
        <v>177335874640</v>
      </c>
      <c r="M22" s="58">
        <v>7.58</v>
      </c>
      <c r="N22" s="58">
        <v>7.58</v>
      </c>
      <c r="O22" s="58">
        <f t="shared" si="0"/>
        <v>2.9283775062918069</v>
      </c>
      <c r="P22" s="58">
        <v>14536</v>
      </c>
      <c r="Q22" s="58">
        <v>0</v>
      </c>
    </row>
    <row r="23" spans="1:17" s="55" customFormat="1" ht="24.75" customHeight="1">
      <c r="A23" s="33" t="s">
        <v>110</v>
      </c>
      <c r="B23" s="73" t="s">
        <v>13</v>
      </c>
      <c r="C23" s="34">
        <v>2333990932485</v>
      </c>
      <c r="D23" s="34">
        <v>0</v>
      </c>
      <c r="E23" s="34">
        <v>0</v>
      </c>
      <c r="F23" s="34">
        <v>0</v>
      </c>
      <c r="G23" s="34">
        <v>2333990917949</v>
      </c>
      <c r="H23" s="34">
        <v>177260073751</v>
      </c>
      <c r="I23" s="34">
        <v>177260073751</v>
      </c>
      <c r="J23" s="34">
        <v>2333990917949</v>
      </c>
      <c r="K23" s="34">
        <v>177260073751</v>
      </c>
      <c r="L23" s="34">
        <v>177260073751</v>
      </c>
      <c r="M23" s="59">
        <v>7.59</v>
      </c>
      <c r="N23" s="59">
        <v>7.59</v>
      </c>
      <c r="O23" s="59">
        <f t="shared" si="0"/>
        <v>2.9271257932994126</v>
      </c>
      <c r="P23" s="59">
        <v>14536</v>
      </c>
      <c r="Q23" s="59">
        <v>0</v>
      </c>
    </row>
    <row r="24" spans="1:17" s="55" customFormat="1" ht="24.75" customHeight="1">
      <c r="A24" s="35" t="s">
        <v>111</v>
      </c>
      <c r="B24" s="74" t="s">
        <v>14</v>
      </c>
      <c r="C24" s="42">
        <v>1339732783840</v>
      </c>
      <c r="D24" s="42">
        <v>0</v>
      </c>
      <c r="E24" s="42">
        <v>0</v>
      </c>
      <c r="F24" s="42">
        <v>0</v>
      </c>
      <c r="G24" s="42">
        <v>1339732769304</v>
      </c>
      <c r="H24" s="42">
        <v>105647082204</v>
      </c>
      <c r="I24" s="42">
        <v>105647082204</v>
      </c>
      <c r="J24" s="42">
        <v>1339732769304</v>
      </c>
      <c r="K24" s="42">
        <v>105647082204</v>
      </c>
      <c r="L24" s="42">
        <v>105647082204</v>
      </c>
      <c r="M24" s="60">
        <v>7.89</v>
      </c>
      <c r="N24" s="60">
        <v>7.89</v>
      </c>
      <c r="O24" s="60">
        <f t="shared" si="0"/>
        <v>1.7445682649356746</v>
      </c>
      <c r="P24" s="60">
        <v>14536</v>
      </c>
      <c r="Q24" s="60">
        <v>0</v>
      </c>
    </row>
    <row r="25" spans="1:17" s="55" customFormat="1" ht="24.75" customHeight="1">
      <c r="A25" s="36" t="s">
        <v>112</v>
      </c>
      <c r="B25" s="75" t="s">
        <v>15</v>
      </c>
      <c r="C25" s="37">
        <v>100000000</v>
      </c>
      <c r="D25" s="37">
        <v>0</v>
      </c>
      <c r="E25" s="37">
        <v>0</v>
      </c>
      <c r="F25" s="37">
        <v>0</v>
      </c>
      <c r="G25" s="37">
        <v>99985464</v>
      </c>
      <c r="H25" s="37">
        <v>-14536</v>
      </c>
      <c r="I25" s="37">
        <v>-14536</v>
      </c>
      <c r="J25" s="37">
        <v>99985464</v>
      </c>
      <c r="K25" s="37">
        <v>-14536</v>
      </c>
      <c r="L25" s="37">
        <v>-14536</v>
      </c>
      <c r="M25" s="61">
        <v>-0.01</v>
      </c>
      <c r="N25" s="61">
        <v>-0.01</v>
      </c>
      <c r="O25" s="61">
        <f t="shared" si="0"/>
        <v>-2.4003544414163504E-7</v>
      </c>
      <c r="P25" s="61">
        <v>14536</v>
      </c>
      <c r="Q25" s="61">
        <v>0</v>
      </c>
    </row>
    <row r="26" spans="1:17" s="55" customFormat="1" ht="24.75" customHeight="1">
      <c r="A26" s="36" t="s">
        <v>113</v>
      </c>
      <c r="B26" s="75" t="s">
        <v>16</v>
      </c>
      <c r="C26" s="37">
        <v>1339632783840</v>
      </c>
      <c r="D26" s="37">
        <v>0</v>
      </c>
      <c r="E26" s="37">
        <v>0</v>
      </c>
      <c r="F26" s="37">
        <v>0</v>
      </c>
      <c r="G26" s="37">
        <v>1339632783840</v>
      </c>
      <c r="H26" s="37">
        <v>105647096740</v>
      </c>
      <c r="I26" s="37">
        <v>105647096740</v>
      </c>
      <c r="J26" s="37">
        <v>1339632783840</v>
      </c>
      <c r="K26" s="37">
        <v>105647096740</v>
      </c>
      <c r="L26" s="37">
        <v>105647096740</v>
      </c>
      <c r="M26" s="61">
        <v>7.89</v>
      </c>
      <c r="N26" s="61">
        <v>7.89</v>
      </c>
      <c r="O26" s="61">
        <f t="shared" si="0"/>
        <v>1.7445685049711186</v>
      </c>
      <c r="P26" s="61">
        <v>0</v>
      </c>
      <c r="Q26" s="61">
        <v>0</v>
      </c>
    </row>
    <row r="27" spans="1:17" s="55" customFormat="1" ht="24.75" customHeight="1">
      <c r="A27" s="35" t="s">
        <v>114</v>
      </c>
      <c r="B27" s="74" t="s">
        <v>17</v>
      </c>
      <c r="C27" s="42">
        <v>994258148645</v>
      </c>
      <c r="D27" s="42">
        <v>0</v>
      </c>
      <c r="E27" s="42">
        <v>0</v>
      </c>
      <c r="F27" s="42">
        <v>0</v>
      </c>
      <c r="G27" s="42">
        <v>994258148645</v>
      </c>
      <c r="H27" s="42">
        <v>71612991547</v>
      </c>
      <c r="I27" s="42">
        <v>71612991547</v>
      </c>
      <c r="J27" s="42">
        <v>994258148645</v>
      </c>
      <c r="K27" s="42">
        <v>71612991547</v>
      </c>
      <c r="L27" s="42">
        <v>71612991547</v>
      </c>
      <c r="M27" s="60">
        <v>7.2</v>
      </c>
      <c r="N27" s="60">
        <v>7.2</v>
      </c>
      <c r="O27" s="60">
        <f t="shared" si="0"/>
        <v>1.1825575283637382</v>
      </c>
      <c r="P27" s="60">
        <v>0</v>
      </c>
      <c r="Q27" s="60">
        <v>0</v>
      </c>
    </row>
    <row r="28" spans="1:17" s="55" customFormat="1" ht="24.75" customHeight="1">
      <c r="A28" s="33" t="s">
        <v>115</v>
      </c>
      <c r="B28" s="73" t="s">
        <v>18</v>
      </c>
      <c r="C28" s="34">
        <v>4349434709</v>
      </c>
      <c r="D28" s="34">
        <v>0</v>
      </c>
      <c r="E28" s="34">
        <v>0</v>
      </c>
      <c r="F28" s="34">
        <v>0</v>
      </c>
      <c r="G28" s="34">
        <v>4349434709</v>
      </c>
      <c r="H28" s="34">
        <v>75800889</v>
      </c>
      <c r="I28" s="34">
        <v>75800889</v>
      </c>
      <c r="J28" s="34">
        <v>4349434709</v>
      </c>
      <c r="K28" s="34">
        <v>75800889</v>
      </c>
      <c r="L28" s="34">
        <v>75800889</v>
      </c>
      <c r="M28" s="59">
        <v>1.74</v>
      </c>
      <c r="N28" s="59">
        <v>1.74</v>
      </c>
      <c r="O28" s="59">
        <f t="shared" si="0"/>
        <v>1.2517129923944536E-3</v>
      </c>
      <c r="P28" s="59">
        <v>0</v>
      </c>
      <c r="Q28" s="59">
        <v>0</v>
      </c>
    </row>
    <row r="29" spans="1:17" s="55" customFormat="1" ht="24.75" customHeight="1">
      <c r="A29" s="29" t="s">
        <v>116</v>
      </c>
      <c r="B29" s="71" t="s">
        <v>19</v>
      </c>
      <c r="C29" s="30">
        <v>50000000000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57">
        <v>0</v>
      </c>
      <c r="N29" s="57">
        <v>0</v>
      </c>
      <c r="O29" s="57">
        <f t="shared" si="0"/>
        <v>0</v>
      </c>
      <c r="P29" s="57">
        <v>50000000000</v>
      </c>
      <c r="Q29" s="57">
        <v>0</v>
      </c>
    </row>
    <row r="30" spans="1:17" s="55" customFormat="1" ht="24.75" customHeight="1">
      <c r="A30" s="31" t="s">
        <v>117</v>
      </c>
      <c r="B30" s="72" t="s">
        <v>20</v>
      </c>
      <c r="C30" s="32">
        <v>40000000000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58">
        <v>0</v>
      </c>
      <c r="N30" s="58">
        <v>0</v>
      </c>
      <c r="O30" s="58">
        <f t="shared" si="0"/>
        <v>0</v>
      </c>
      <c r="P30" s="58">
        <v>40000000000</v>
      </c>
      <c r="Q30" s="58">
        <v>0</v>
      </c>
    </row>
    <row r="31" spans="1:17" s="55" customFormat="1" ht="24.75" customHeight="1">
      <c r="A31" s="31" t="s">
        <v>118</v>
      </c>
      <c r="B31" s="72" t="s">
        <v>21</v>
      </c>
      <c r="C31" s="32">
        <v>10000000000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58">
        <v>0</v>
      </c>
      <c r="N31" s="58">
        <v>0</v>
      </c>
      <c r="O31" s="58">
        <f t="shared" si="0"/>
        <v>0</v>
      </c>
      <c r="P31" s="58">
        <v>10000000000</v>
      </c>
      <c r="Q31" s="58">
        <v>0</v>
      </c>
    </row>
    <row r="32" spans="1:17" s="55" customFormat="1" ht="24.75" customHeight="1">
      <c r="A32" s="31" t="s">
        <v>119</v>
      </c>
      <c r="B32" s="72" t="s">
        <v>22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58">
        <v>0</v>
      </c>
      <c r="N32" s="58">
        <v>0</v>
      </c>
      <c r="O32" s="58">
        <f t="shared" si="0"/>
        <v>0</v>
      </c>
      <c r="P32" s="58">
        <v>0</v>
      </c>
      <c r="Q32" s="58">
        <v>0</v>
      </c>
    </row>
    <row r="33" spans="1:17" s="55" customFormat="1" ht="24.75" customHeight="1">
      <c r="A33" s="29" t="s">
        <v>120</v>
      </c>
      <c r="B33" s="71" t="s">
        <v>25</v>
      </c>
      <c r="C33" s="30">
        <v>78579343910431</v>
      </c>
      <c r="D33" s="30">
        <v>0</v>
      </c>
      <c r="E33" s="30">
        <v>0</v>
      </c>
      <c r="F33" s="30">
        <v>0</v>
      </c>
      <c r="G33" s="30">
        <v>77722152092839.297</v>
      </c>
      <c r="H33" s="30">
        <v>5874896243830.2002</v>
      </c>
      <c r="I33" s="30">
        <v>5874896243830.2002</v>
      </c>
      <c r="J33" s="30">
        <v>77722152092839.297</v>
      </c>
      <c r="K33" s="30">
        <v>5874896243830.2002</v>
      </c>
      <c r="L33" s="30">
        <v>5874896243830.2002</v>
      </c>
      <c r="M33" s="57">
        <v>7.48</v>
      </c>
      <c r="N33" s="57">
        <v>7.48</v>
      </c>
      <c r="O33" s="57">
        <f t="shared" si="0"/>
        <v>97.013162436282698</v>
      </c>
      <c r="P33" s="57">
        <v>857191817591.63</v>
      </c>
      <c r="Q33" s="57">
        <v>0</v>
      </c>
    </row>
    <row r="34" spans="1:17" s="55" customFormat="1" ht="24.75" customHeight="1">
      <c r="A34" s="31" t="s">
        <v>121</v>
      </c>
      <c r="B34" s="72" t="s">
        <v>25</v>
      </c>
      <c r="C34" s="32">
        <v>78579343910431</v>
      </c>
      <c r="D34" s="32">
        <v>0</v>
      </c>
      <c r="E34" s="32">
        <v>0</v>
      </c>
      <c r="F34" s="32">
        <v>0</v>
      </c>
      <c r="G34" s="32">
        <v>77722152092839.297</v>
      </c>
      <c r="H34" s="32">
        <v>5874896243830.2002</v>
      </c>
      <c r="I34" s="32">
        <v>5874896243830.2002</v>
      </c>
      <c r="J34" s="32">
        <v>77722152092839.297</v>
      </c>
      <c r="K34" s="32">
        <v>5874896243830.2002</v>
      </c>
      <c r="L34" s="32">
        <v>5874896243830.2002</v>
      </c>
      <c r="M34" s="58">
        <v>7.48</v>
      </c>
      <c r="N34" s="58">
        <v>7.48</v>
      </c>
      <c r="O34" s="58">
        <f t="shared" si="0"/>
        <v>97.013162436282698</v>
      </c>
      <c r="P34" s="58">
        <v>857191817591.63</v>
      </c>
      <c r="Q34" s="58">
        <v>0</v>
      </c>
    </row>
    <row r="35" spans="1:17" s="55" customFormat="1" ht="24.75" customHeight="1">
      <c r="A35" s="33" t="s">
        <v>122</v>
      </c>
      <c r="B35" s="73" t="s">
        <v>26</v>
      </c>
      <c r="C35" s="34">
        <v>37878493459437</v>
      </c>
      <c r="D35" s="34">
        <v>0</v>
      </c>
      <c r="E35" s="34">
        <v>0</v>
      </c>
      <c r="F35" s="34">
        <v>0</v>
      </c>
      <c r="G35" s="34">
        <v>37878493459437</v>
      </c>
      <c r="H35" s="34">
        <v>2854755750394</v>
      </c>
      <c r="I35" s="34">
        <v>2854755750394</v>
      </c>
      <c r="J35" s="34">
        <v>37878493459437</v>
      </c>
      <c r="K35" s="34">
        <v>2854755750394</v>
      </c>
      <c r="L35" s="34">
        <v>2854755750394</v>
      </c>
      <c r="M35" s="59">
        <v>7.54</v>
      </c>
      <c r="N35" s="59">
        <v>7.54</v>
      </c>
      <c r="O35" s="59">
        <f t="shared" si="0"/>
        <v>47.1410680009432</v>
      </c>
      <c r="P35" s="59">
        <v>0</v>
      </c>
      <c r="Q35" s="59">
        <v>0</v>
      </c>
    </row>
    <row r="36" spans="1:17" s="55" customFormat="1" ht="24.75" customHeight="1">
      <c r="A36" s="35" t="s">
        <v>123</v>
      </c>
      <c r="B36" s="74" t="s">
        <v>27</v>
      </c>
      <c r="C36" s="42">
        <v>800000000</v>
      </c>
      <c r="D36" s="42">
        <v>0</v>
      </c>
      <c r="E36" s="42">
        <v>0</v>
      </c>
      <c r="F36" s="42">
        <v>0</v>
      </c>
      <c r="G36" s="42">
        <v>800000000</v>
      </c>
      <c r="H36" s="42">
        <v>0</v>
      </c>
      <c r="I36" s="42">
        <v>0</v>
      </c>
      <c r="J36" s="42">
        <v>800000000</v>
      </c>
      <c r="K36" s="42">
        <v>0</v>
      </c>
      <c r="L36" s="42">
        <v>0</v>
      </c>
      <c r="M36" s="60">
        <v>0</v>
      </c>
      <c r="N36" s="60">
        <v>0</v>
      </c>
      <c r="O36" s="60">
        <f t="shared" si="0"/>
        <v>0</v>
      </c>
      <c r="P36" s="60">
        <v>0</v>
      </c>
      <c r="Q36" s="60">
        <v>0</v>
      </c>
    </row>
    <row r="37" spans="1:17" s="55" customFormat="1" ht="24.75" customHeight="1">
      <c r="A37" s="35" t="s">
        <v>124</v>
      </c>
      <c r="B37" s="74" t="s">
        <v>28</v>
      </c>
      <c r="C37" s="42">
        <v>37877693459437</v>
      </c>
      <c r="D37" s="42">
        <v>0</v>
      </c>
      <c r="E37" s="42">
        <v>0</v>
      </c>
      <c r="F37" s="42">
        <v>0</v>
      </c>
      <c r="G37" s="42">
        <v>37877693459437</v>
      </c>
      <c r="H37" s="42">
        <v>2854755750394</v>
      </c>
      <c r="I37" s="42">
        <v>2854755750394</v>
      </c>
      <c r="J37" s="42">
        <v>37877693459437</v>
      </c>
      <c r="K37" s="42">
        <v>2854755750394</v>
      </c>
      <c r="L37" s="42">
        <v>2854755750394</v>
      </c>
      <c r="M37" s="60">
        <v>7.54</v>
      </c>
      <c r="N37" s="60">
        <v>7.54</v>
      </c>
      <c r="O37" s="60">
        <f t="shared" si="0"/>
        <v>47.1410680009432</v>
      </c>
      <c r="P37" s="60">
        <v>0</v>
      </c>
      <c r="Q37" s="60">
        <v>0</v>
      </c>
    </row>
    <row r="38" spans="1:17" s="55" customFormat="1" ht="24.75" customHeight="1">
      <c r="A38" s="35" t="s">
        <v>125</v>
      </c>
      <c r="B38" s="74" t="s">
        <v>96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60">
        <v>0</v>
      </c>
      <c r="N38" s="60">
        <v>0</v>
      </c>
      <c r="O38" s="60">
        <f t="shared" si="0"/>
        <v>0</v>
      </c>
      <c r="P38" s="60">
        <v>0</v>
      </c>
      <c r="Q38" s="60">
        <v>0</v>
      </c>
    </row>
    <row r="39" spans="1:17" s="62" customFormat="1" ht="24.75" customHeight="1">
      <c r="A39" s="33" t="s">
        <v>126</v>
      </c>
      <c r="B39" s="73" t="s">
        <v>29</v>
      </c>
      <c r="C39" s="34">
        <v>564733968380</v>
      </c>
      <c r="D39" s="34">
        <v>0</v>
      </c>
      <c r="E39" s="34">
        <v>0</v>
      </c>
      <c r="F39" s="34">
        <v>0</v>
      </c>
      <c r="G39" s="34">
        <v>564733968380</v>
      </c>
      <c r="H39" s="34">
        <v>41269211427</v>
      </c>
      <c r="I39" s="34">
        <v>41269211427</v>
      </c>
      <c r="J39" s="34">
        <v>564733968380</v>
      </c>
      <c r="K39" s="34">
        <v>41269211427</v>
      </c>
      <c r="L39" s="34">
        <v>41269211427</v>
      </c>
      <c r="M39" s="59">
        <v>7.31</v>
      </c>
      <c r="N39" s="59">
        <v>7.31</v>
      </c>
      <c r="O39" s="59">
        <f t="shared" si="0"/>
        <v>0.68148551831693616</v>
      </c>
      <c r="P39" s="59">
        <v>0</v>
      </c>
      <c r="Q39" s="59">
        <v>0</v>
      </c>
    </row>
    <row r="40" spans="1:17" s="55" customFormat="1" ht="24.75" customHeight="1">
      <c r="A40" s="35" t="s">
        <v>127</v>
      </c>
      <c r="B40" s="74" t="s">
        <v>128</v>
      </c>
      <c r="C40" s="42">
        <v>100000000</v>
      </c>
      <c r="D40" s="42">
        <v>0</v>
      </c>
      <c r="E40" s="42">
        <v>0</v>
      </c>
      <c r="F40" s="42">
        <v>0</v>
      </c>
      <c r="G40" s="42">
        <v>100000000</v>
      </c>
      <c r="H40" s="42">
        <v>0</v>
      </c>
      <c r="I40" s="42">
        <v>0</v>
      </c>
      <c r="J40" s="42">
        <v>100000000</v>
      </c>
      <c r="K40" s="42">
        <v>0</v>
      </c>
      <c r="L40" s="42">
        <v>0</v>
      </c>
      <c r="M40" s="60">
        <v>0</v>
      </c>
      <c r="N40" s="60">
        <v>0</v>
      </c>
      <c r="O40" s="60">
        <f t="shared" si="0"/>
        <v>0</v>
      </c>
      <c r="P40" s="60">
        <v>0</v>
      </c>
      <c r="Q40" s="60">
        <v>0</v>
      </c>
    </row>
    <row r="41" spans="1:17" s="55" customFormat="1" ht="24.75" customHeight="1">
      <c r="A41" s="35" t="s">
        <v>129</v>
      </c>
      <c r="B41" s="74" t="s">
        <v>130</v>
      </c>
      <c r="C41" s="42">
        <v>564633968380</v>
      </c>
      <c r="D41" s="42">
        <v>0</v>
      </c>
      <c r="E41" s="42">
        <v>0</v>
      </c>
      <c r="F41" s="42">
        <v>0</v>
      </c>
      <c r="G41" s="42">
        <v>564633968380</v>
      </c>
      <c r="H41" s="42">
        <v>41269211427</v>
      </c>
      <c r="I41" s="42">
        <v>41269211427</v>
      </c>
      <c r="J41" s="42">
        <v>564633968380</v>
      </c>
      <c r="K41" s="42">
        <v>41269211427</v>
      </c>
      <c r="L41" s="42">
        <v>41269211427</v>
      </c>
      <c r="M41" s="60">
        <v>7.31</v>
      </c>
      <c r="N41" s="60">
        <v>7.31</v>
      </c>
      <c r="O41" s="60">
        <f t="shared" si="0"/>
        <v>0.68148551831693616</v>
      </c>
      <c r="P41" s="60">
        <v>0</v>
      </c>
      <c r="Q41" s="60">
        <v>0</v>
      </c>
    </row>
    <row r="42" spans="1:17" s="55" customFormat="1" ht="24.75" customHeight="1">
      <c r="A42" s="33" t="s">
        <v>131</v>
      </c>
      <c r="B42" s="73" t="s">
        <v>30</v>
      </c>
      <c r="C42" s="34">
        <v>35598988264770</v>
      </c>
      <c r="D42" s="34">
        <v>0</v>
      </c>
      <c r="E42" s="34">
        <v>0</v>
      </c>
      <c r="F42" s="34">
        <v>0</v>
      </c>
      <c r="G42" s="34">
        <v>35598988264770</v>
      </c>
      <c r="H42" s="34">
        <v>2957428877665.79</v>
      </c>
      <c r="I42" s="34">
        <v>2957428877665.79</v>
      </c>
      <c r="J42" s="34">
        <v>35598988264770</v>
      </c>
      <c r="K42" s="34">
        <v>2957428877665.79</v>
      </c>
      <c r="L42" s="34">
        <v>2957428877665.79</v>
      </c>
      <c r="M42" s="59">
        <v>8.31</v>
      </c>
      <c r="N42" s="59">
        <v>8.31</v>
      </c>
      <c r="O42" s="59">
        <f t="shared" si="0"/>
        <v>48.836526841483561</v>
      </c>
      <c r="P42" s="59">
        <v>0</v>
      </c>
      <c r="Q42" s="59">
        <v>0</v>
      </c>
    </row>
    <row r="43" spans="1:17" s="55" customFormat="1" ht="24.75" customHeight="1">
      <c r="A43" s="35" t="s">
        <v>132</v>
      </c>
      <c r="B43" s="74" t="s">
        <v>31</v>
      </c>
      <c r="C43" s="42">
        <v>15374921117</v>
      </c>
      <c r="D43" s="42">
        <v>0</v>
      </c>
      <c r="E43" s="42">
        <v>0</v>
      </c>
      <c r="F43" s="42">
        <v>0</v>
      </c>
      <c r="G43" s="42">
        <v>15374921117</v>
      </c>
      <c r="H43" s="42">
        <v>267471166.41999999</v>
      </c>
      <c r="I43" s="42">
        <v>267471166.41999999</v>
      </c>
      <c r="J43" s="42">
        <v>15374921117</v>
      </c>
      <c r="K43" s="42">
        <v>267471166.41999999</v>
      </c>
      <c r="L43" s="42">
        <v>267471166.41999999</v>
      </c>
      <c r="M43" s="60">
        <v>1.74</v>
      </c>
      <c r="N43" s="60">
        <v>1.74</v>
      </c>
      <c r="O43" s="60">
        <f t="shared" si="0"/>
        <v>4.4167969335928634E-3</v>
      </c>
      <c r="P43" s="60">
        <v>0</v>
      </c>
      <c r="Q43" s="60">
        <v>0</v>
      </c>
    </row>
    <row r="44" spans="1:17" s="55" customFormat="1" ht="24.75" customHeight="1">
      <c r="A44" s="35" t="s">
        <v>133</v>
      </c>
      <c r="B44" s="74" t="s">
        <v>32</v>
      </c>
      <c r="C44" s="42">
        <v>35583613343653</v>
      </c>
      <c r="D44" s="42">
        <v>0</v>
      </c>
      <c r="E44" s="42">
        <v>0</v>
      </c>
      <c r="F44" s="42">
        <v>0</v>
      </c>
      <c r="G44" s="42">
        <v>35583613343653</v>
      </c>
      <c r="H44" s="42">
        <v>2957161406499.3701</v>
      </c>
      <c r="I44" s="42">
        <v>2957161406499.3701</v>
      </c>
      <c r="J44" s="42">
        <v>35583613343653</v>
      </c>
      <c r="K44" s="42">
        <v>2957161406499.3701</v>
      </c>
      <c r="L44" s="42">
        <v>2957161406499.3701</v>
      </c>
      <c r="M44" s="60">
        <v>8.31</v>
      </c>
      <c r="N44" s="60">
        <v>8.31</v>
      </c>
      <c r="O44" s="60">
        <f t="shared" si="0"/>
        <v>48.832110044549971</v>
      </c>
      <c r="P44" s="60">
        <v>0</v>
      </c>
      <c r="Q44" s="60">
        <v>0</v>
      </c>
    </row>
    <row r="45" spans="1:17" s="55" customFormat="1" ht="24.75" customHeight="1">
      <c r="A45" s="35" t="s">
        <v>134</v>
      </c>
      <c r="B45" s="74" t="s">
        <v>33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60">
        <v>0</v>
      </c>
      <c r="N45" s="60">
        <v>0</v>
      </c>
      <c r="O45" s="60">
        <f t="shared" si="0"/>
        <v>0</v>
      </c>
      <c r="P45" s="60">
        <v>0</v>
      </c>
      <c r="Q45" s="60">
        <v>0</v>
      </c>
    </row>
    <row r="46" spans="1:17" s="55" customFormat="1" ht="24.75" customHeight="1">
      <c r="A46" s="33" t="s">
        <v>135</v>
      </c>
      <c r="B46" s="73" t="s">
        <v>34</v>
      </c>
      <c r="C46" s="34">
        <v>2959609360868</v>
      </c>
      <c r="D46" s="34">
        <v>0</v>
      </c>
      <c r="E46" s="34">
        <v>0</v>
      </c>
      <c r="F46" s="34">
        <v>0</v>
      </c>
      <c r="G46" s="34">
        <v>2547926960334.3701</v>
      </c>
      <c r="H46" s="34">
        <v>775627143.37</v>
      </c>
      <c r="I46" s="34">
        <v>775627143.37</v>
      </c>
      <c r="J46" s="34">
        <v>2547926960334.3701</v>
      </c>
      <c r="K46" s="34">
        <v>775627143.37</v>
      </c>
      <c r="L46" s="34">
        <v>775627143.37</v>
      </c>
      <c r="M46" s="59">
        <v>0.03</v>
      </c>
      <c r="N46" s="59">
        <v>0.03</v>
      </c>
      <c r="O46" s="59">
        <f t="shared" si="0"/>
        <v>1.2808063143032854E-2</v>
      </c>
      <c r="P46" s="59">
        <v>411682400533.63</v>
      </c>
      <c r="Q46" s="59">
        <v>0</v>
      </c>
    </row>
    <row r="47" spans="1:17" s="55" customFormat="1" ht="24.75" customHeight="1">
      <c r="A47" s="35" t="s">
        <v>136</v>
      </c>
      <c r="B47" s="74" t="s">
        <v>80</v>
      </c>
      <c r="C47" s="42">
        <v>1209816123671</v>
      </c>
      <c r="D47" s="42">
        <v>0</v>
      </c>
      <c r="E47" s="42">
        <v>0</v>
      </c>
      <c r="F47" s="42">
        <v>0</v>
      </c>
      <c r="G47" s="42">
        <v>1209816123671</v>
      </c>
      <c r="H47" s="42">
        <v>0</v>
      </c>
      <c r="I47" s="42">
        <v>0</v>
      </c>
      <c r="J47" s="42">
        <v>1209816123671</v>
      </c>
      <c r="K47" s="42">
        <v>0</v>
      </c>
      <c r="L47" s="42">
        <v>0</v>
      </c>
      <c r="M47" s="60">
        <v>0</v>
      </c>
      <c r="N47" s="60">
        <v>0</v>
      </c>
      <c r="O47" s="60">
        <f t="shared" si="0"/>
        <v>0</v>
      </c>
      <c r="P47" s="60">
        <v>0</v>
      </c>
      <c r="Q47" s="60">
        <v>0</v>
      </c>
    </row>
    <row r="48" spans="1:17" s="55" customFormat="1" ht="24.75" customHeight="1">
      <c r="A48" s="35" t="s">
        <v>137</v>
      </c>
      <c r="B48" s="74" t="s">
        <v>35</v>
      </c>
      <c r="C48" s="42">
        <v>38148567016</v>
      </c>
      <c r="D48" s="42">
        <v>0</v>
      </c>
      <c r="E48" s="42">
        <v>0</v>
      </c>
      <c r="F48" s="42">
        <v>0</v>
      </c>
      <c r="G48" s="42">
        <v>19074283508</v>
      </c>
      <c r="H48" s="42">
        <v>0</v>
      </c>
      <c r="I48" s="42">
        <v>0</v>
      </c>
      <c r="J48" s="42">
        <v>19074283508</v>
      </c>
      <c r="K48" s="42">
        <v>0</v>
      </c>
      <c r="L48" s="42">
        <v>0</v>
      </c>
      <c r="M48" s="60">
        <v>0</v>
      </c>
      <c r="N48" s="60">
        <v>0</v>
      </c>
      <c r="O48" s="60">
        <f t="shared" si="0"/>
        <v>0</v>
      </c>
      <c r="P48" s="60">
        <v>19074283508</v>
      </c>
      <c r="Q48" s="60">
        <v>0</v>
      </c>
    </row>
    <row r="49" spans="1:17" s="55" customFormat="1" ht="24.75" customHeight="1">
      <c r="A49" s="35" t="s">
        <v>138</v>
      </c>
      <c r="B49" s="74" t="s">
        <v>36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60">
        <v>0</v>
      </c>
      <c r="N49" s="60">
        <v>0</v>
      </c>
      <c r="O49" s="60">
        <f t="shared" si="0"/>
        <v>0</v>
      </c>
      <c r="P49" s="60">
        <v>0</v>
      </c>
      <c r="Q49" s="60">
        <v>0</v>
      </c>
    </row>
    <row r="50" spans="1:17" s="55" customFormat="1" ht="24.75" customHeight="1">
      <c r="A50" s="35" t="s">
        <v>139</v>
      </c>
      <c r="B50" s="74" t="s">
        <v>37</v>
      </c>
      <c r="C50" s="42">
        <v>89013323038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60">
        <v>0</v>
      </c>
      <c r="N50" s="60">
        <v>0</v>
      </c>
      <c r="O50" s="60">
        <f t="shared" si="0"/>
        <v>0</v>
      </c>
      <c r="P50" s="60">
        <v>89013323038</v>
      </c>
      <c r="Q50" s="60">
        <v>0</v>
      </c>
    </row>
    <row r="51" spans="1:17" s="55" customFormat="1" ht="24.75" customHeight="1">
      <c r="A51" s="35" t="s">
        <v>140</v>
      </c>
      <c r="B51" s="74" t="s">
        <v>81</v>
      </c>
      <c r="C51" s="42">
        <v>477818926012</v>
      </c>
      <c r="D51" s="42">
        <v>0</v>
      </c>
      <c r="E51" s="42">
        <v>0</v>
      </c>
      <c r="F51" s="42">
        <v>0</v>
      </c>
      <c r="G51" s="42">
        <v>477818926012</v>
      </c>
      <c r="H51" s="42">
        <v>0</v>
      </c>
      <c r="I51" s="42">
        <v>0</v>
      </c>
      <c r="J51" s="42">
        <v>477818926012</v>
      </c>
      <c r="K51" s="42">
        <v>0</v>
      </c>
      <c r="L51" s="42">
        <v>0</v>
      </c>
      <c r="M51" s="60">
        <v>0</v>
      </c>
      <c r="N51" s="60">
        <v>0</v>
      </c>
      <c r="O51" s="60">
        <f t="shared" si="0"/>
        <v>0</v>
      </c>
      <c r="P51" s="60">
        <v>0</v>
      </c>
      <c r="Q51" s="60">
        <v>0</v>
      </c>
    </row>
    <row r="52" spans="1:17" s="55" customFormat="1" ht="24.75" customHeight="1">
      <c r="A52" s="35" t="s">
        <v>141</v>
      </c>
      <c r="B52" s="74" t="s">
        <v>38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60">
        <v>0</v>
      </c>
      <c r="N52" s="60">
        <v>0</v>
      </c>
      <c r="O52" s="60">
        <f t="shared" si="0"/>
        <v>0</v>
      </c>
      <c r="P52" s="60">
        <v>0</v>
      </c>
      <c r="Q52" s="60">
        <v>0</v>
      </c>
    </row>
    <row r="53" spans="1:17" s="55" customFormat="1" ht="24.75" customHeight="1">
      <c r="A53" s="35" t="s">
        <v>142</v>
      </c>
      <c r="B53" s="74" t="s">
        <v>222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60">
        <v>0</v>
      </c>
      <c r="N53" s="60">
        <v>0</v>
      </c>
      <c r="O53" s="60">
        <f t="shared" si="0"/>
        <v>0</v>
      </c>
      <c r="P53" s="60">
        <v>0</v>
      </c>
      <c r="Q53" s="60">
        <v>0</v>
      </c>
    </row>
    <row r="54" spans="1:17" s="55" customFormat="1" ht="24.75" customHeight="1">
      <c r="A54" s="35" t="s">
        <v>143</v>
      </c>
      <c r="B54" s="74" t="s">
        <v>223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60">
        <v>0</v>
      </c>
      <c r="N54" s="60">
        <v>0</v>
      </c>
      <c r="O54" s="60">
        <f t="shared" si="0"/>
        <v>0</v>
      </c>
      <c r="P54" s="60">
        <v>0</v>
      </c>
      <c r="Q54" s="60">
        <v>0</v>
      </c>
    </row>
    <row r="55" spans="1:17" s="55" customFormat="1" ht="24.75" customHeight="1">
      <c r="A55" s="35" t="s">
        <v>144</v>
      </c>
      <c r="B55" s="74" t="s">
        <v>78</v>
      </c>
      <c r="C55" s="42">
        <v>42000000000</v>
      </c>
      <c r="D55" s="42">
        <v>0</v>
      </c>
      <c r="E55" s="42">
        <v>0</v>
      </c>
      <c r="F55" s="42">
        <v>0</v>
      </c>
      <c r="G55" s="42">
        <v>42000000000</v>
      </c>
      <c r="H55" s="42">
        <v>0</v>
      </c>
      <c r="I55" s="42">
        <v>0</v>
      </c>
      <c r="J55" s="42">
        <v>42000000000</v>
      </c>
      <c r="K55" s="42">
        <v>0</v>
      </c>
      <c r="L55" s="42">
        <v>0</v>
      </c>
      <c r="M55" s="60">
        <v>0</v>
      </c>
      <c r="N55" s="60">
        <v>0</v>
      </c>
      <c r="O55" s="60">
        <f t="shared" si="0"/>
        <v>0</v>
      </c>
      <c r="P55" s="60">
        <v>0</v>
      </c>
      <c r="Q55" s="60">
        <v>0</v>
      </c>
    </row>
    <row r="56" spans="1:17" s="55" customFormat="1" ht="24.75" customHeight="1">
      <c r="A56" s="35" t="s">
        <v>145</v>
      </c>
      <c r="B56" s="74" t="s">
        <v>79</v>
      </c>
      <c r="C56" s="42">
        <v>37043571600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60">
        <v>0</v>
      </c>
      <c r="N56" s="60">
        <v>0</v>
      </c>
      <c r="O56" s="60">
        <f t="shared" si="0"/>
        <v>0</v>
      </c>
      <c r="P56" s="60">
        <v>37043571600</v>
      </c>
      <c r="Q56" s="60">
        <v>0</v>
      </c>
    </row>
    <row r="57" spans="1:17" s="55" customFormat="1" ht="24.75" customHeight="1">
      <c r="A57" s="35" t="s">
        <v>146</v>
      </c>
      <c r="B57" s="74" t="s">
        <v>147</v>
      </c>
      <c r="C57" s="42">
        <v>5000000000</v>
      </c>
      <c r="D57" s="42">
        <v>0</v>
      </c>
      <c r="E57" s="42">
        <v>0</v>
      </c>
      <c r="F57" s="42">
        <v>0</v>
      </c>
      <c r="G57" s="42">
        <v>5000000000</v>
      </c>
      <c r="H57" s="42">
        <v>0</v>
      </c>
      <c r="I57" s="42">
        <v>0</v>
      </c>
      <c r="J57" s="42">
        <v>5000000000</v>
      </c>
      <c r="K57" s="42">
        <v>0</v>
      </c>
      <c r="L57" s="42">
        <v>0</v>
      </c>
      <c r="M57" s="60">
        <v>0</v>
      </c>
      <c r="N57" s="60">
        <v>0</v>
      </c>
      <c r="O57" s="60">
        <f t="shared" si="0"/>
        <v>0</v>
      </c>
      <c r="P57" s="60">
        <v>0</v>
      </c>
      <c r="Q57" s="60">
        <v>0</v>
      </c>
    </row>
    <row r="58" spans="1:17" s="55" customFormat="1" ht="24.75" customHeight="1">
      <c r="A58" s="35" t="s">
        <v>148</v>
      </c>
      <c r="B58" s="74" t="s">
        <v>92</v>
      </c>
      <c r="C58" s="42">
        <v>267326849531</v>
      </c>
      <c r="D58" s="42">
        <v>0</v>
      </c>
      <c r="E58" s="42">
        <v>0</v>
      </c>
      <c r="F58" s="42">
        <v>0</v>
      </c>
      <c r="G58" s="42">
        <v>775627143.37</v>
      </c>
      <c r="H58" s="42">
        <v>775627143.37</v>
      </c>
      <c r="I58" s="42">
        <v>775627143.37</v>
      </c>
      <c r="J58" s="42">
        <v>775627143.37</v>
      </c>
      <c r="K58" s="42">
        <v>775627143.37</v>
      </c>
      <c r="L58" s="42">
        <v>775627143.37</v>
      </c>
      <c r="M58" s="60">
        <v>0.28999999999999998</v>
      </c>
      <c r="N58" s="60">
        <v>0.28999999999999998</v>
      </c>
      <c r="O58" s="60">
        <f t="shared" si="0"/>
        <v>1.2808063143032854E-2</v>
      </c>
      <c r="P58" s="60">
        <v>266551222387.63</v>
      </c>
      <c r="Q58" s="60">
        <v>0</v>
      </c>
    </row>
    <row r="59" spans="1:17" s="55" customFormat="1" ht="24.75" customHeight="1">
      <c r="A59" s="35" t="s">
        <v>238</v>
      </c>
      <c r="B59" s="74" t="s">
        <v>247</v>
      </c>
      <c r="C59" s="42">
        <v>555409400000</v>
      </c>
      <c r="D59" s="42">
        <v>0</v>
      </c>
      <c r="E59" s="42">
        <v>0</v>
      </c>
      <c r="F59" s="42">
        <v>0</v>
      </c>
      <c r="G59" s="42">
        <v>555409400000</v>
      </c>
      <c r="H59" s="42">
        <v>0</v>
      </c>
      <c r="I59" s="42">
        <v>0</v>
      </c>
      <c r="J59" s="42">
        <v>555409400000</v>
      </c>
      <c r="K59" s="42">
        <v>0</v>
      </c>
      <c r="L59" s="42">
        <v>0</v>
      </c>
      <c r="M59" s="60">
        <v>0</v>
      </c>
      <c r="N59" s="60">
        <v>0</v>
      </c>
      <c r="O59" s="60">
        <f t="shared" si="0"/>
        <v>0</v>
      </c>
      <c r="P59" s="60">
        <v>0</v>
      </c>
      <c r="Q59" s="60">
        <v>0</v>
      </c>
    </row>
    <row r="60" spans="1:17" s="55" customFormat="1" ht="24.75" customHeight="1">
      <c r="A60" s="35" t="s">
        <v>239</v>
      </c>
      <c r="B60" s="74" t="s">
        <v>248</v>
      </c>
      <c r="C60" s="42">
        <v>238032600000</v>
      </c>
      <c r="D60" s="42">
        <v>0</v>
      </c>
      <c r="E60" s="42">
        <v>0</v>
      </c>
      <c r="F60" s="42">
        <v>0</v>
      </c>
      <c r="G60" s="42">
        <v>238032600000</v>
      </c>
      <c r="H60" s="42">
        <v>0</v>
      </c>
      <c r="I60" s="42">
        <v>0</v>
      </c>
      <c r="J60" s="42">
        <v>238032600000</v>
      </c>
      <c r="K60" s="42">
        <v>0</v>
      </c>
      <c r="L60" s="42">
        <v>0</v>
      </c>
      <c r="M60" s="60">
        <v>0</v>
      </c>
      <c r="N60" s="60">
        <v>0</v>
      </c>
      <c r="O60" s="60">
        <f t="shared" si="0"/>
        <v>0</v>
      </c>
      <c r="P60" s="60">
        <v>0</v>
      </c>
      <c r="Q60" s="60">
        <v>0</v>
      </c>
    </row>
    <row r="61" spans="1:17" s="55" customFormat="1" ht="24.75" customHeight="1">
      <c r="A61" s="33" t="s">
        <v>149</v>
      </c>
      <c r="B61" s="73" t="s">
        <v>39</v>
      </c>
      <c r="C61" s="34">
        <v>491961111649</v>
      </c>
      <c r="D61" s="34">
        <v>0</v>
      </c>
      <c r="E61" s="34">
        <v>0</v>
      </c>
      <c r="F61" s="34">
        <v>0</v>
      </c>
      <c r="G61" s="34">
        <v>491961111647</v>
      </c>
      <c r="H61" s="34">
        <v>15761871394.040001</v>
      </c>
      <c r="I61" s="34">
        <v>15761871394.040001</v>
      </c>
      <c r="J61" s="34">
        <v>491961111647</v>
      </c>
      <c r="K61" s="34">
        <v>15761871394.040001</v>
      </c>
      <c r="L61" s="34">
        <v>15761871394.040001</v>
      </c>
      <c r="M61" s="59">
        <v>3.2</v>
      </c>
      <c r="N61" s="59">
        <v>3.2</v>
      </c>
      <c r="O61" s="59">
        <f t="shared" si="0"/>
        <v>0.26027846729304649</v>
      </c>
      <c r="P61" s="59">
        <v>2</v>
      </c>
      <c r="Q61" s="59">
        <v>0</v>
      </c>
    </row>
    <row r="62" spans="1:17" s="55" customFormat="1" ht="24.75" customHeight="1">
      <c r="A62" s="35" t="s">
        <v>150</v>
      </c>
      <c r="B62" s="74" t="s">
        <v>40</v>
      </c>
      <c r="C62" s="42">
        <v>4144796316</v>
      </c>
      <c r="D62" s="42">
        <v>0</v>
      </c>
      <c r="E62" s="42">
        <v>0</v>
      </c>
      <c r="F62" s="42">
        <v>0</v>
      </c>
      <c r="G62" s="42">
        <v>4144796315</v>
      </c>
      <c r="H62" s="42">
        <v>0</v>
      </c>
      <c r="I62" s="42">
        <v>0</v>
      </c>
      <c r="J62" s="42">
        <v>4144796315</v>
      </c>
      <c r="K62" s="42">
        <v>0</v>
      </c>
      <c r="L62" s="42">
        <v>0</v>
      </c>
      <c r="M62" s="60">
        <v>0</v>
      </c>
      <c r="N62" s="60">
        <v>0</v>
      </c>
      <c r="O62" s="60">
        <f t="shared" si="0"/>
        <v>0</v>
      </c>
      <c r="P62" s="60">
        <v>1</v>
      </c>
      <c r="Q62" s="60">
        <v>0</v>
      </c>
    </row>
    <row r="63" spans="1:17" s="55" customFormat="1" ht="24.75" customHeight="1">
      <c r="A63" s="35" t="s">
        <v>151</v>
      </c>
      <c r="B63" s="74" t="s">
        <v>41</v>
      </c>
      <c r="C63" s="42">
        <v>5427535123</v>
      </c>
      <c r="D63" s="42">
        <v>0</v>
      </c>
      <c r="E63" s="42">
        <v>0</v>
      </c>
      <c r="F63" s="42">
        <v>0</v>
      </c>
      <c r="G63" s="42">
        <v>5427535122</v>
      </c>
      <c r="H63" s="42">
        <v>0</v>
      </c>
      <c r="I63" s="42">
        <v>0</v>
      </c>
      <c r="J63" s="42">
        <v>5427535122</v>
      </c>
      <c r="K63" s="42">
        <v>0</v>
      </c>
      <c r="L63" s="42">
        <v>0</v>
      </c>
      <c r="M63" s="60">
        <v>0</v>
      </c>
      <c r="N63" s="60">
        <v>0</v>
      </c>
      <c r="O63" s="60">
        <f t="shared" si="0"/>
        <v>0</v>
      </c>
      <c r="P63" s="60">
        <v>1</v>
      </c>
      <c r="Q63" s="60">
        <v>0</v>
      </c>
    </row>
    <row r="64" spans="1:17" s="55" customFormat="1" ht="24.75" customHeight="1">
      <c r="A64" s="35" t="s">
        <v>152</v>
      </c>
      <c r="B64" s="74" t="s">
        <v>42</v>
      </c>
      <c r="C64" s="42">
        <v>482388780210</v>
      </c>
      <c r="D64" s="42">
        <v>0</v>
      </c>
      <c r="E64" s="42">
        <v>0</v>
      </c>
      <c r="F64" s="42">
        <v>0</v>
      </c>
      <c r="G64" s="42">
        <v>482388780210</v>
      </c>
      <c r="H64" s="42">
        <v>15761871394.040001</v>
      </c>
      <c r="I64" s="42">
        <v>15761871394.040001</v>
      </c>
      <c r="J64" s="42">
        <v>482388780210</v>
      </c>
      <c r="K64" s="42">
        <v>15761871394.040001</v>
      </c>
      <c r="L64" s="42">
        <v>15761871394.040001</v>
      </c>
      <c r="M64" s="60">
        <v>3.27</v>
      </c>
      <c r="N64" s="60">
        <v>3.27</v>
      </c>
      <c r="O64" s="60">
        <f t="shared" si="0"/>
        <v>0.26027846729304649</v>
      </c>
      <c r="P64" s="60">
        <v>0</v>
      </c>
      <c r="Q64" s="60">
        <v>0</v>
      </c>
    </row>
    <row r="65" spans="1:17" s="55" customFormat="1" ht="24.75" customHeight="1">
      <c r="A65" s="35" t="s">
        <v>153</v>
      </c>
      <c r="B65" s="74" t="s">
        <v>43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60">
        <v>0</v>
      </c>
      <c r="N65" s="60">
        <v>0</v>
      </c>
      <c r="O65" s="60">
        <f t="shared" si="0"/>
        <v>0</v>
      </c>
      <c r="P65" s="60">
        <v>0</v>
      </c>
      <c r="Q65" s="60">
        <v>0</v>
      </c>
    </row>
    <row r="66" spans="1:17" s="55" customFormat="1" ht="24.75" customHeight="1">
      <c r="A66" s="35" t="s">
        <v>154</v>
      </c>
      <c r="B66" s="74" t="s">
        <v>155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60">
        <v>0</v>
      </c>
      <c r="N66" s="60">
        <v>0</v>
      </c>
      <c r="O66" s="60">
        <f t="shared" si="0"/>
        <v>0</v>
      </c>
      <c r="P66" s="60">
        <v>0</v>
      </c>
      <c r="Q66" s="60">
        <v>0</v>
      </c>
    </row>
    <row r="67" spans="1:17" s="55" customFormat="1" ht="24.75" customHeight="1">
      <c r="A67" s="33" t="s">
        <v>156</v>
      </c>
      <c r="B67" s="73" t="s">
        <v>44</v>
      </c>
      <c r="C67" s="34">
        <v>834136242163</v>
      </c>
      <c r="D67" s="34">
        <v>0</v>
      </c>
      <c r="E67" s="34">
        <v>0</v>
      </c>
      <c r="F67" s="34">
        <v>0</v>
      </c>
      <c r="G67" s="34">
        <v>564228920599</v>
      </c>
      <c r="H67" s="34">
        <v>0</v>
      </c>
      <c r="I67" s="34">
        <v>0</v>
      </c>
      <c r="J67" s="34">
        <v>564228920599</v>
      </c>
      <c r="K67" s="34">
        <v>0</v>
      </c>
      <c r="L67" s="34">
        <v>0</v>
      </c>
      <c r="M67" s="59">
        <v>0</v>
      </c>
      <c r="N67" s="59">
        <v>0</v>
      </c>
      <c r="O67" s="59">
        <f t="shared" si="0"/>
        <v>0</v>
      </c>
      <c r="P67" s="59">
        <v>269907321564</v>
      </c>
      <c r="Q67" s="59">
        <v>0</v>
      </c>
    </row>
    <row r="68" spans="1:17" s="63" customFormat="1" ht="24.75" customHeight="1">
      <c r="A68" s="35" t="s">
        <v>157</v>
      </c>
      <c r="B68" s="74" t="s">
        <v>89</v>
      </c>
      <c r="C68" s="42">
        <v>34340103482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60">
        <v>0</v>
      </c>
      <c r="N68" s="60">
        <v>0</v>
      </c>
      <c r="O68" s="60">
        <f t="shared" si="0"/>
        <v>0</v>
      </c>
      <c r="P68" s="60">
        <v>34340103482</v>
      </c>
      <c r="Q68" s="60">
        <v>0</v>
      </c>
    </row>
    <row r="69" spans="1:17" s="55" customFormat="1" ht="24.75" customHeight="1">
      <c r="A69" s="36" t="s">
        <v>158</v>
      </c>
      <c r="B69" s="75" t="s">
        <v>235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61">
        <v>0</v>
      </c>
      <c r="N69" s="61">
        <v>0</v>
      </c>
      <c r="O69" s="61">
        <f t="shared" si="0"/>
        <v>0</v>
      </c>
      <c r="P69" s="61">
        <v>0</v>
      </c>
      <c r="Q69" s="61">
        <v>0</v>
      </c>
    </row>
    <row r="70" spans="1:17" s="55" customFormat="1" ht="24.75" customHeight="1">
      <c r="A70" s="36" t="s">
        <v>159</v>
      </c>
      <c r="B70" s="75" t="s">
        <v>160</v>
      </c>
      <c r="C70" s="37">
        <v>4593350188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61">
        <v>0</v>
      </c>
      <c r="N70" s="61">
        <v>0</v>
      </c>
      <c r="O70" s="61">
        <f t="shared" si="0"/>
        <v>0</v>
      </c>
      <c r="P70" s="61">
        <v>4593350188</v>
      </c>
      <c r="Q70" s="61">
        <v>0</v>
      </c>
    </row>
    <row r="71" spans="1:17" s="55" customFormat="1" ht="24.75" customHeight="1">
      <c r="A71" s="36" t="s">
        <v>161</v>
      </c>
      <c r="B71" s="75" t="s">
        <v>45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61">
        <v>0</v>
      </c>
      <c r="N71" s="61">
        <v>0</v>
      </c>
      <c r="O71" s="61">
        <f t="shared" si="0"/>
        <v>0</v>
      </c>
      <c r="P71" s="61">
        <v>0</v>
      </c>
      <c r="Q71" s="61">
        <v>0</v>
      </c>
    </row>
    <row r="72" spans="1:17" s="55" customFormat="1" ht="24.75" customHeight="1">
      <c r="A72" s="36" t="s">
        <v>162</v>
      </c>
      <c r="B72" s="75" t="s">
        <v>46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61">
        <v>0</v>
      </c>
      <c r="N72" s="61">
        <v>0</v>
      </c>
      <c r="O72" s="61">
        <f t="shared" si="0"/>
        <v>0</v>
      </c>
      <c r="P72" s="61">
        <v>0</v>
      </c>
      <c r="Q72" s="61">
        <v>0</v>
      </c>
    </row>
    <row r="73" spans="1:17" s="55" customFormat="1" ht="24.75" customHeight="1">
      <c r="A73" s="36" t="s">
        <v>163</v>
      </c>
      <c r="B73" s="75" t="s">
        <v>164</v>
      </c>
      <c r="C73" s="37">
        <v>22363361280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61">
        <v>0</v>
      </c>
      <c r="N73" s="61">
        <v>0</v>
      </c>
      <c r="O73" s="61">
        <f t="shared" si="0"/>
        <v>0</v>
      </c>
      <c r="P73" s="61">
        <v>22363361280</v>
      </c>
      <c r="Q73" s="61">
        <v>0</v>
      </c>
    </row>
    <row r="74" spans="1:17" s="55" customFormat="1" ht="24.75" customHeight="1">
      <c r="A74" s="36" t="s">
        <v>165</v>
      </c>
      <c r="B74" s="75" t="s">
        <v>47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61">
        <v>0</v>
      </c>
      <c r="N74" s="61">
        <v>0</v>
      </c>
      <c r="O74" s="61">
        <f t="shared" si="0"/>
        <v>0</v>
      </c>
      <c r="P74" s="61">
        <v>0</v>
      </c>
      <c r="Q74" s="61">
        <v>0</v>
      </c>
    </row>
    <row r="75" spans="1:17" s="55" customFormat="1" ht="24.75" customHeight="1">
      <c r="A75" s="36" t="s">
        <v>166</v>
      </c>
      <c r="B75" s="75" t="s">
        <v>167</v>
      </c>
      <c r="C75" s="37">
        <v>2461130671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61">
        <v>0</v>
      </c>
      <c r="N75" s="61">
        <v>0</v>
      </c>
      <c r="O75" s="61">
        <f t="shared" ref="O75:O136" si="1">L75/$L$139*100</f>
        <v>0</v>
      </c>
      <c r="P75" s="61">
        <v>2461130671</v>
      </c>
      <c r="Q75" s="61">
        <v>0</v>
      </c>
    </row>
    <row r="76" spans="1:17" s="55" customFormat="1" ht="24.75" customHeight="1">
      <c r="A76" s="36" t="s">
        <v>168</v>
      </c>
      <c r="B76" s="75" t="s">
        <v>169</v>
      </c>
      <c r="C76" s="37">
        <v>4922261343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61">
        <v>0</v>
      </c>
      <c r="N76" s="61">
        <v>0</v>
      </c>
      <c r="O76" s="61">
        <f t="shared" si="1"/>
        <v>0</v>
      </c>
      <c r="P76" s="61">
        <v>4922261343</v>
      </c>
      <c r="Q76" s="61">
        <v>0</v>
      </c>
    </row>
    <row r="77" spans="1:17" s="55" customFormat="1" ht="24.75" customHeight="1">
      <c r="A77" s="36" t="s">
        <v>170</v>
      </c>
      <c r="B77" s="75" t="s">
        <v>88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61">
        <v>0</v>
      </c>
      <c r="N77" s="61">
        <v>0</v>
      </c>
      <c r="O77" s="61">
        <f t="shared" si="1"/>
        <v>0</v>
      </c>
      <c r="P77" s="61">
        <v>0</v>
      </c>
      <c r="Q77" s="61">
        <v>0</v>
      </c>
    </row>
    <row r="78" spans="1:17" s="55" customFormat="1" ht="24.75" customHeight="1">
      <c r="A78" s="36" t="s">
        <v>236</v>
      </c>
      <c r="B78" s="75" t="s">
        <v>237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61">
        <v>0</v>
      </c>
      <c r="N78" s="61">
        <v>0</v>
      </c>
      <c r="O78" s="61">
        <f t="shared" si="1"/>
        <v>0</v>
      </c>
      <c r="P78" s="61">
        <v>0</v>
      </c>
      <c r="Q78" s="61">
        <v>0</v>
      </c>
    </row>
    <row r="79" spans="1:17" s="63" customFormat="1" ht="24.75" customHeight="1">
      <c r="A79" s="35" t="s">
        <v>171</v>
      </c>
      <c r="B79" s="74" t="s">
        <v>91</v>
      </c>
      <c r="C79" s="42">
        <v>480000000000</v>
      </c>
      <c r="D79" s="42">
        <v>0</v>
      </c>
      <c r="E79" s="42">
        <v>0</v>
      </c>
      <c r="F79" s="42">
        <v>0</v>
      </c>
      <c r="G79" s="42">
        <v>480000000000</v>
      </c>
      <c r="H79" s="42">
        <v>0</v>
      </c>
      <c r="I79" s="42">
        <v>0</v>
      </c>
      <c r="J79" s="42">
        <v>480000000000</v>
      </c>
      <c r="K79" s="42">
        <v>0</v>
      </c>
      <c r="L79" s="42">
        <v>0</v>
      </c>
      <c r="M79" s="60">
        <v>0</v>
      </c>
      <c r="N79" s="60">
        <v>0</v>
      </c>
      <c r="O79" s="60">
        <f t="shared" si="1"/>
        <v>0</v>
      </c>
      <c r="P79" s="60">
        <v>0</v>
      </c>
      <c r="Q79" s="60">
        <v>0</v>
      </c>
    </row>
    <row r="80" spans="1:17" s="55" customFormat="1" ht="24.75" customHeight="1">
      <c r="A80" s="36" t="s">
        <v>172</v>
      </c>
      <c r="B80" s="75" t="s">
        <v>249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61">
        <v>0</v>
      </c>
      <c r="N80" s="61">
        <v>0</v>
      </c>
      <c r="O80" s="61">
        <f t="shared" si="1"/>
        <v>0</v>
      </c>
      <c r="P80" s="61">
        <v>0</v>
      </c>
      <c r="Q80" s="61">
        <v>0</v>
      </c>
    </row>
    <row r="81" spans="1:17" s="55" customFormat="1" ht="24.75" customHeight="1">
      <c r="A81" s="36" t="s">
        <v>173</v>
      </c>
      <c r="B81" s="75" t="s">
        <v>174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61">
        <v>0</v>
      </c>
      <c r="N81" s="61">
        <v>0</v>
      </c>
      <c r="O81" s="61">
        <f t="shared" si="1"/>
        <v>0</v>
      </c>
      <c r="P81" s="61">
        <v>0</v>
      </c>
      <c r="Q81" s="61">
        <v>0</v>
      </c>
    </row>
    <row r="82" spans="1:17" s="55" customFormat="1" ht="24.75" customHeight="1">
      <c r="A82" s="36" t="s">
        <v>175</v>
      </c>
      <c r="B82" s="75" t="s">
        <v>176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61">
        <v>0</v>
      </c>
      <c r="N82" s="61">
        <v>0</v>
      </c>
      <c r="O82" s="61">
        <f t="shared" si="1"/>
        <v>0</v>
      </c>
      <c r="P82" s="61">
        <v>0</v>
      </c>
      <c r="Q82" s="61">
        <v>0</v>
      </c>
    </row>
    <row r="83" spans="1:17" s="55" customFormat="1" ht="24.75" customHeight="1">
      <c r="A83" s="36" t="s">
        <v>177</v>
      </c>
      <c r="B83" s="75" t="s">
        <v>224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61">
        <v>0</v>
      </c>
      <c r="N83" s="61">
        <v>0</v>
      </c>
      <c r="O83" s="61">
        <f t="shared" si="1"/>
        <v>0</v>
      </c>
      <c r="P83" s="61">
        <v>0</v>
      </c>
      <c r="Q83" s="61">
        <v>0</v>
      </c>
    </row>
    <row r="84" spans="1:17" s="55" customFormat="1" ht="24.75" customHeight="1">
      <c r="A84" s="36" t="s">
        <v>178</v>
      </c>
      <c r="B84" s="75" t="s">
        <v>261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61">
        <v>0</v>
      </c>
      <c r="N84" s="61">
        <v>0</v>
      </c>
      <c r="O84" s="61">
        <f t="shared" si="1"/>
        <v>0</v>
      </c>
      <c r="P84" s="61">
        <v>0</v>
      </c>
      <c r="Q84" s="61">
        <v>0</v>
      </c>
    </row>
    <row r="85" spans="1:17" s="55" customFormat="1" ht="24.75" customHeight="1">
      <c r="A85" s="36" t="s">
        <v>179</v>
      </c>
      <c r="B85" s="75" t="s">
        <v>94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61">
        <v>0</v>
      </c>
      <c r="N85" s="61">
        <v>0</v>
      </c>
      <c r="O85" s="61">
        <f t="shared" si="1"/>
        <v>0</v>
      </c>
      <c r="P85" s="61">
        <v>0</v>
      </c>
      <c r="Q85" s="61">
        <v>0</v>
      </c>
    </row>
    <row r="86" spans="1:17" s="55" customFormat="1" ht="24.75" customHeight="1">
      <c r="A86" s="36" t="s">
        <v>242</v>
      </c>
      <c r="B86" s="75" t="s">
        <v>243</v>
      </c>
      <c r="C86" s="37">
        <v>480000000000</v>
      </c>
      <c r="D86" s="37">
        <v>0</v>
      </c>
      <c r="E86" s="37">
        <v>0</v>
      </c>
      <c r="F86" s="37">
        <v>0</v>
      </c>
      <c r="G86" s="37">
        <v>480000000000</v>
      </c>
      <c r="H86" s="37">
        <v>0</v>
      </c>
      <c r="I86" s="37">
        <v>0</v>
      </c>
      <c r="J86" s="37">
        <v>480000000000</v>
      </c>
      <c r="K86" s="37">
        <v>0</v>
      </c>
      <c r="L86" s="37">
        <v>0</v>
      </c>
      <c r="M86" s="61">
        <v>0</v>
      </c>
      <c r="N86" s="61">
        <v>0</v>
      </c>
      <c r="O86" s="61">
        <f t="shared" si="1"/>
        <v>0</v>
      </c>
      <c r="P86" s="61">
        <v>0</v>
      </c>
      <c r="Q86" s="61">
        <v>0</v>
      </c>
    </row>
    <row r="87" spans="1:17" s="63" customFormat="1" ht="24.75" customHeight="1">
      <c r="A87" s="35" t="s">
        <v>180</v>
      </c>
      <c r="B87" s="74" t="s">
        <v>95</v>
      </c>
      <c r="C87" s="42">
        <v>235057248000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60">
        <v>0</v>
      </c>
      <c r="N87" s="60">
        <v>0</v>
      </c>
      <c r="O87" s="60">
        <f t="shared" si="1"/>
        <v>0</v>
      </c>
      <c r="P87" s="60">
        <v>235057248000</v>
      </c>
      <c r="Q87" s="60">
        <v>0</v>
      </c>
    </row>
    <row r="88" spans="1:17" s="55" customFormat="1" ht="24.75" customHeight="1">
      <c r="A88" s="36" t="s">
        <v>181</v>
      </c>
      <c r="B88" s="75" t="s">
        <v>93</v>
      </c>
      <c r="C88" s="37">
        <v>235057248000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61">
        <v>0</v>
      </c>
      <c r="N88" s="61">
        <v>0</v>
      </c>
      <c r="O88" s="61">
        <f t="shared" si="1"/>
        <v>0</v>
      </c>
      <c r="P88" s="61">
        <v>235057248000</v>
      </c>
      <c r="Q88" s="61">
        <v>0</v>
      </c>
    </row>
    <row r="89" spans="1:17" s="55" customFormat="1" ht="24.75" customHeight="1">
      <c r="A89" s="36" t="s">
        <v>244</v>
      </c>
      <c r="B89" s="75" t="s">
        <v>250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60">
        <v>0</v>
      </c>
      <c r="N89" s="60">
        <v>0</v>
      </c>
      <c r="O89" s="60">
        <f t="shared" si="1"/>
        <v>0</v>
      </c>
      <c r="P89" s="60">
        <v>0</v>
      </c>
      <c r="Q89" s="60">
        <v>0</v>
      </c>
    </row>
    <row r="90" spans="1:17" s="55" customFormat="1" ht="24.75" customHeight="1">
      <c r="A90" s="35" t="s">
        <v>182</v>
      </c>
      <c r="B90" s="74" t="s">
        <v>225</v>
      </c>
      <c r="C90" s="42">
        <v>84738890681</v>
      </c>
      <c r="D90" s="42">
        <v>0</v>
      </c>
      <c r="E90" s="42">
        <v>0</v>
      </c>
      <c r="F90" s="42">
        <v>0</v>
      </c>
      <c r="G90" s="42">
        <v>84228920599</v>
      </c>
      <c r="H90" s="42">
        <v>0</v>
      </c>
      <c r="I90" s="42">
        <v>0</v>
      </c>
      <c r="J90" s="42">
        <v>84228920599</v>
      </c>
      <c r="K90" s="42">
        <v>0</v>
      </c>
      <c r="L90" s="42">
        <v>0</v>
      </c>
      <c r="M90" s="61">
        <v>0</v>
      </c>
      <c r="N90" s="61">
        <v>0</v>
      </c>
      <c r="O90" s="61">
        <f t="shared" si="1"/>
        <v>0</v>
      </c>
      <c r="P90" s="61">
        <v>509970082</v>
      </c>
      <c r="Q90" s="61">
        <v>0</v>
      </c>
    </row>
    <row r="91" spans="1:17" s="55" customFormat="1" ht="24.75" customHeight="1">
      <c r="A91" s="36" t="s">
        <v>226</v>
      </c>
      <c r="B91" s="75" t="s">
        <v>227</v>
      </c>
      <c r="C91" s="37">
        <v>18826399009</v>
      </c>
      <c r="D91" s="37">
        <v>0</v>
      </c>
      <c r="E91" s="37">
        <v>0</v>
      </c>
      <c r="F91" s="37">
        <v>0</v>
      </c>
      <c r="G91" s="37">
        <v>18826399009</v>
      </c>
      <c r="H91" s="37">
        <v>0</v>
      </c>
      <c r="I91" s="37">
        <v>0</v>
      </c>
      <c r="J91" s="37">
        <v>18826399009</v>
      </c>
      <c r="K91" s="37">
        <v>0</v>
      </c>
      <c r="L91" s="37">
        <v>0</v>
      </c>
      <c r="M91" s="61">
        <v>0</v>
      </c>
      <c r="N91" s="61">
        <v>0</v>
      </c>
      <c r="O91" s="61">
        <f t="shared" si="1"/>
        <v>0</v>
      </c>
      <c r="P91" s="61">
        <v>0</v>
      </c>
      <c r="Q91" s="61">
        <v>0</v>
      </c>
    </row>
    <row r="92" spans="1:17" s="55" customFormat="1" ht="24.75" customHeight="1">
      <c r="A92" s="36" t="s">
        <v>228</v>
      </c>
      <c r="B92" s="75" t="s">
        <v>229</v>
      </c>
      <c r="C92" s="37">
        <v>22240118727</v>
      </c>
      <c r="D92" s="37">
        <v>0</v>
      </c>
      <c r="E92" s="37">
        <v>0</v>
      </c>
      <c r="F92" s="37">
        <v>0</v>
      </c>
      <c r="G92" s="37">
        <v>22240118727</v>
      </c>
      <c r="H92" s="37">
        <v>0</v>
      </c>
      <c r="I92" s="37">
        <v>0</v>
      </c>
      <c r="J92" s="37">
        <v>22240118727</v>
      </c>
      <c r="K92" s="37">
        <v>0</v>
      </c>
      <c r="L92" s="37">
        <v>0</v>
      </c>
      <c r="M92" s="61">
        <v>0</v>
      </c>
      <c r="N92" s="61">
        <v>0</v>
      </c>
      <c r="O92" s="61">
        <f t="shared" si="1"/>
        <v>0</v>
      </c>
      <c r="P92" s="61">
        <v>0</v>
      </c>
      <c r="Q92" s="61">
        <v>0</v>
      </c>
    </row>
    <row r="93" spans="1:17" s="55" customFormat="1" ht="24.75" customHeight="1">
      <c r="A93" s="36" t="s">
        <v>230</v>
      </c>
      <c r="B93" s="75" t="s">
        <v>231</v>
      </c>
      <c r="C93" s="37">
        <v>509970082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61">
        <v>0</v>
      </c>
      <c r="N93" s="61">
        <v>0</v>
      </c>
      <c r="O93" s="61">
        <f t="shared" si="1"/>
        <v>0</v>
      </c>
      <c r="P93" s="61">
        <v>509970082</v>
      </c>
      <c r="Q93" s="61">
        <v>0</v>
      </c>
    </row>
    <row r="94" spans="1:17" s="55" customFormat="1" ht="24.75" customHeight="1">
      <c r="A94" s="36" t="s">
        <v>232</v>
      </c>
      <c r="B94" s="75" t="s">
        <v>183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61">
        <v>0</v>
      </c>
      <c r="N94" s="61">
        <v>0</v>
      </c>
      <c r="O94" s="61">
        <f t="shared" si="1"/>
        <v>0</v>
      </c>
      <c r="P94" s="61">
        <v>0</v>
      </c>
      <c r="Q94" s="61">
        <v>0</v>
      </c>
    </row>
    <row r="95" spans="1:17" s="55" customFormat="1" ht="24.75" customHeight="1">
      <c r="A95" s="36" t="s">
        <v>233</v>
      </c>
      <c r="B95" s="75" t="s">
        <v>234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61">
        <v>0</v>
      </c>
      <c r="N95" s="61">
        <v>0</v>
      </c>
      <c r="O95" s="61">
        <f t="shared" si="1"/>
        <v>0</v>
      </c>
      <c r="P95" s="61">
        <v>0</v>
      </c>
      <c r="Q95" s="61">
        <v>0</v>
      </c>
    </row>
    <row r="96" spans="1:17" s="55" customFormat="1" ht="24.75" customHeight="1">
      <c r="A96" s="36" t="s">
        <v>245</v>
      </c>
      <c r="B96" s="75" t="s">
        <v>251</v>
      </c>
      <c r="C96" s="37">
        <v>5397289279</v>
      </c>
      <c r="D96" s="37">
        <v>0</v>
      </c>
      <c r="E96" s="37">
        <v>0</v>
      </c>
      <c r="F96" s="37">
        <v>0</v>
      </c>
      <c r="G96" s="37">
        <v>5397289279</v>
      </c>
      <c r="H96" s="37">
        <v>0</v>
      </c>
      <c r="I96" s="37">
        <v>0</v>
      </c>
      <c r="J96" s="37">
        <v>5397289279</v>
      </c>
      <c r="K96" s="37">
        <v>0</v>
      </c>
      <c r="L96" s="37">
        <v>0</v>
      </c>
      <c r="M96" s="61">
        <v>0</v>
      </c>
      <c r="N96" s="61">
        <v>0</v>
      </c>
      <c r="O96" s="61">
        <f t="shared" si="1"/>
        <v>0</v>
      </c>
      <c r="P96" s="61">
        <v>0</v>
      </c>
      <c r="Q96" s="61">
        <v>0</v>
      </c>
    </row>
    <row r="97" spans="1:17" s="55" customFormat="1" ht="24.75" customHeight="1">
      <c r="A97" s="36" t="s">
        <v>246</v>
      </c>
      <c r="B97" s="75" t="s">
        <v>252</v>
      </c>
      <c r="C97" s="37">
        <v>37765113584</v>
      </c>
      <c r="D97" s="37">
        <v>0</v>
      </c>
      <c r="E97" s="37">
        <v>0</v>
      </c>
      <c r="F97" s="37">
        <v>0</v>
      </c>
      <c r="G97" s="37">
        <v>37765113584</v>
      </c>
      <c r="H97" s="37">
        <v>0</v>
      </c>
      <c r="I97" s="37">
        <v>0</v>
      </c>
      <c r="J97" s="37">
        <v>37765113584</v>
      </c>
      <c r="K97" s="37">
        <v>0</v>
      </c>
      <c r="L97" s="37">
        <v>0</v>
      </c>
      <c r="M97" s="61">
        <v>0</v>
      </c>
      <c r="N97" s="61">
        <v>0</v>
      </c>
      <c r="O97" s="61">
        <f t="shared" si="1"/>
        <v>0</v>
      </c>
      <c r="P97" s="61">
        <v>0</v>
      </c>
      <c r="Q97" s="61">
        <v>0</v>
      </c>
    </row>
    <row r="98" spans="1:17" s="55" customFormat="1" ht="23.25" customHeight="1">
      <c r="A98" s="33" t="s">
        <v>509</v>
      </c>
      <c r="B98" s="73" t="s">
        <v>510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59">
        <v>0</v>
      </c>
      <c r="N98" s="59">
        <v>0</v>
      </c>
      <c r="O98" s="59"/>
      <c r="P98" s="59">
        <v>0</v>
      </c>
      <c r="Q98" s="59">
        <v>0</v>
      </c>
    </row>
    <row r="99" spans="1:17" s="55" customFormat="1" ht="23.25" customHeight="1">
      <c r="A99" s="33" t="s">
        <v>184</v>
      </c>
      <c r="B99" s="73" t="s">
        <v>48</v>
      </c>
      <c r="C99" s="34">
        <v>40344817885</v>
      </c>
      <c r="D99" s="34">
        <v>0</v>
      </c>
      <c r="E99" s="34">
        <v>0</v>
      </c>
      <c r="F99" s="34">
        <v>0</v>
      </c>
      <c r="G99" s="34">
        <v>40344817885</v>
      </c>
      <c r="H99" s="34">
        <v>4741351629</v>
      </c>
      <c r="I99" s="34">
        <v>4741351629</v>
      </c>
      <c r="J99" s="34">
        <v>40344817885</v>
      </c>
      <c r="K99" s="34">
        <v>4741351629</v>
      </c>
      <c r="L99" s="34">
        <v>4741351629</v>
      </c>
      <c r="M99" s="59">
        <v>11.75</v>
      </c>
      <c r="N99" s="59">
        <v>11.75</v>
      </c>
      <c r="O99" s="59">
        <f t="shared" si="1"/>
        <v>7.8294747117410551E-2</v>
      </c>
      <c r="P99" s="59">
        <v>0</v>
      </c>
      <c r="Q99" s="59">
        <v>0</v>
      </c>
    </row>
    <row r="100" spans="1:17" s="55" customFormat="1" ht="24.75" customHeight="1">
      <c r="A100" s="35" t="s">
        <v>185</v>
      </c>
      <c r="B100" s="74" t="s">
        <v>49</v>
      </c>
      <c r="C100" s="42">
        <v>500000000</v>
      </c>
      <c r="D100" s="42">
        <v>0</v>
      </c>
      <c r="E100" s="42">
        <v>0</v>
      </c>
      <c r="F100" s="42">
        <v>0</v>
      </c>
      <c r="G100" s="42">
        <v>500000000</v>
      </c>
      <c r="H100" s="42">
        <v>77853446</v>
      </c>
      <c r="I100" s="42">
        <v>77853446</v>
      </c>
      <c r="J100" s="42">
        <v>500000000</v>
      </c>
      <c r="K100" s="42">
        <v>77853446</v>
      </c>
      <c r="L100" s="42">
        <v>77853446</v>
      </c>
      <c r="M100" s="60">
        <v>15.57</v>
      </c>
      <c r="N100" s="60">
        <v>15.57</v>
      </c>
      <c r="O100" s="60">
        <f t="shared" si="1"/>
        <v>1.2856072157792239E-3</v>
      </c>
      <c r="P100" s="60">
        <v>0</v>
      </c>
      <c r="Q100" s="60">
        <v>0</v>
      </c>
    </row>
    <row r="101" spans="1:17" s="55" customFormat="1" ht="24.75" customHeight="1">
      <c r="A101" s="35" t="s">
        <v>253</v>
      </c>
      <c r="B101" s="74" t="s">
        <v>254</v>
      </c>
      <c r="C101" s="42">
        <v>39844817885</v>
      </c>
      <c r="D101" s="42">
        <v>0</v>
      </c>
      <c r="E101" s="42">
        <v>0</v>
      </c>
      <c r="F101" s="42">
        <v>0</v>
      </c>
      <c r="G101" s="42">
        <v>39844817885</v>
      </c>
      <c r="H101" s="42">
        <v>4663498183</v>
      </c>
      <c r="I101" s="42">
        <v>4663498183</v>
      </c>
      <c r="J101" s="42">
        <v>39844817885</v>
      </c>
      <c r="K101" s="42">
        <v>4663498183</v>
      </c>
      <c r="L101" s="42">
        <v>4663498183</v>
      </c>
      <c r="M101" s="60">
        <v>11.7</v>
      </c>
      <c r="N101" s="60">
        <v>11.7</v>
      </c>
      <c r="O101" s="60">
        <f t="shared" si="1"/>
        <v>7.7009139901631316E-2</v>
      </c>
      <c r="P101" s="60">
        <v>0</v>
      </c>
      <c r="Q101" s="60">
        <v>0</v>
      </c>
    </row>
    <row r="102" spans="1:17" s="55" customFormat="1" ht="24.75" customHeight="1">
      <c r="A102" s="33" t="s">
        <v>186</v>
      </c>
      <c r="B102" s="73" t="s">
        <v>50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59">
        <v>0</v>
      </c>
      <c r="N102" s="59">
        <v>0</v>
      </c>
      <c r="O102" s="59">
        <f t="shared" si="1"/>
        <v>0</v>
      </c>
      <c r="P102" s="59">
        <v>0</v>
      </c>
      <c r="Q102" s="59">
        <v>0</v>
      </c>
    </row>
    <row r="103" spans="1:17" s="55" customFormat="1" ht="24.75" customHeight="1">
      <c r="A103" s="35" t="s">
        <v>187</v>
      </c>
      <c r="B103" s="74" t="s">
        <v>51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60">
        <v>0</v>
      </c>
      <c r="N103" s="60">
        <v>0</v>
      </c>
      <c r="O103" s="60">
        <f t="shared" si="1"/>
        <v>0</v>
      </c>
      <c r="P103" s="60">
        <v>0</v>
      </c>
      <c r="Q103" s="60">
        <v>0</v>
      </c>
    </row>
    <row r="104" spans="1:17" s="55" customFormat="1" ht="24.75" customHeight="1">
      <c r="A104" s="35" t="s">
        <v>188</v>
      </c>
      <c r="B104" s="74" t="s">
        <v>52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60">
        <v>0</v>
      </c>
      <c r="N104" s="60">
        <v>0</v>
      </c>
      <c r="O104" s="60">
        <f t="shared" si="1"/>
        <v>0</v>
      </c>
      <c r="P104" s="60">
        <v>0</v>
      </c>
      <c r="Q104" s="60">
        <v>0</v>
      </c>
    </row>
    <row r="105" spans="1:17" s="55" customFormat="1" ht="24.75" customHeight="1">
      <c r="A105" s="35" t="s">
        <v>189</v>
      </c>
      <c r="B105" s="74" t="s">
        <v>190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60">
        <v>0</v>
      </c>
      <c r="N105" s="60">
        <v>0</v>
      </c>
      <c r="O105" s="60">
        <f t="shared" si="1"/>
        <v>0</v>
      </c>
      <c r="P105" s="60">
        <v>0</v>
      </c>
      <c r="Q105" s="60">
        <v>0</v>
      </c>
    </row>
    <row r="106" spans="1:17" s="55" customFormat="1" ht="24.75" customHeight="1">
      <c r="A106" s="33" t="s">
        <v>191</v>
      </c>
      <c r="B106" s="73" t="s">
        <v>53</v>
      </c>
      <c r="C106" s="34">
        <v>211076685279</v>
      </c>
      <c r="D106" s="34">
        <v>0</v>
      </c>
      <c r="E106" s="34">
        <v>0</v>
      </c>
      <c r="F106" s="34">
        <v>0</v>
      </c>
      <c r="G106" s="34">
        <v>35474589787</v>
      </c>
      <c r="H106" s="34">
        <v>163554177</v>
      </c>
      <c r="I106" s="34">
        <v>163554177</v>
      </c>
      <c r="J106" s="34">
        <v>35474589787</v>
      </c>
      <c r="K106" s="34">
        <v>163554177</v>
      </c>
      <c r="L106" s="34">
        <v>163554177</v>
      </c>
      <c r="M106" s="59">
        <v>0.08</v>
      </c>
      <c r="N106" s="59">
        <v>0.08</v>
      </c>
      <c r="O106" s="59">
        <f t="shared" si="1"/>
        <v>2.7007979855128363E-3</v>
      </c>
      <c r="P106" s="59">
        <v>175602095492</v>
      </c>
      <c r="Q106" s="59">
        <v>0</v>
      </c>
    </row>
    <row r="107" spans="1:17" s="55" customFormat="1" ht="24.75" customHeight="1">
      <c r="A107" s="35" t="s">
        <v>192</v>
      </c>
      <c r="B107" s="74" t="s">
        <v>193</v>
      </c>
      <c r="C107" s="42">
        <v>60000000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60">
        <v>0</v>
      </c>
      <c r="N107" s="60">
        <v>0</v>
      </c>
      <c r="O107" s="60">
        <f t="shared" si="1"/>
        <v>0</v>
      </c>
      <c r="P107" s="60">
        <v>60000000</v>
      </c>
      <c r="Q107" s="60">
        <v>0</v>
      </c>
    </row>
    <row r="108" spans="1:17" s="55" customFormat="1" ht="24.75" customHeight="1">
      <c r="A108" s="35" t="s">
        <v>194</v>
      </c>
      <c r="B108" s="74" t="s">
        <v>262</v>
      </c>
      <c r="C108" s="42">
        <v>5801658388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60">
        <v>0</v>
      </c>
      <c r="N108" s="60">
        <v>0</v>
      </c>
      <c r="O108" s="60">
        <f t="shared" si="1"/>
        <v>0</v>
      </c>
      <c r="P108" s="60">
        <v>5801658388</v>
      </c>
      <c r="Q108" s="60">
        <v>0</v>
      </c>
    </row>
    <row r="109" spans="1:17" s="55" customFormat="1" ht="24.75" customHeight="1">
      <c r="A109" s="35" t="s">
        <v>195</v>
      </c>
      <c r="B109" s="74" t="s">
        <v>54</v>
      </c>
      <c r="C109" s="42">
        <v>4726237019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60">
        <v>0</v>
      </c>
      <c r="N109" s="60">
        <v>0</v>
      </c>
      <c r="O109" s="60">
        <f t="shared" si="1"/>
        <v>0</v>
      </c>
      <c r="P109" s="60">
        <v>4726237019</v>
      </c>
      <c r="Q109" s="60">
        <v>0</v>
      </c>
    </row>
    <row r="110" spans="1:17" s="55" customFormat="1" ht="24.75" customHeight="1">
      <c r="A110" s="35" t="s">
        <v>196</v>
      </c>
      <c r="B110" s="74" t="s">
        <v>197</v>
      </c>
      <c r="C110" s="42">
        <v>800000000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60">
        <v>0</v>
      </c>
      <c r="N110" s="60">
        <v>0</v>
      </c>
      <c r="O110" s="60">
        <f t="shared" si="1"/>
        <v>0</v>
      </c>
      <c r="P110" s="60">
        <v>800000000</v>
      </c>
      <c r="Q110" s="60">
        <v>0</v>
      </c>
    </row>
    <row r="111" spans="1:17" s="55" customFormat="1" ht="24.75" customHeight="1">
      <c r="A111" s="35" t="s">
        <v>198</v>
      </c>
      <c r="B111" s="74" t="s">
        <v>55</v>
      </c>
      <c r="C111" s="42">
        <v>13871712292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60">
        <v>0</v>
      </c>
      <c r="N111" s="60">
        <v>0</v>
      </c>
      <c r="O111" s="60">
        <f t="shared" si="1"/>
        <v>0</v>
      </c>
      <c r="P111" s="60">
        <v>13871712292</v>
      </c>
      <c r="Q111" s="60">
        <v>0</v>
      </c>
    </row>
    <row r="112" spans="1:17" s="55" customFormat="1" ht="24.75" customHeight="1">
      <c r="A112" s="35" t="s">
        <v>199</v>
      </c>
      <c r="B112" s="74" t="s">
        <v>56</v>
      </c>
      <c r="C112" s="42">
        <v>30244258875</v>
      </c>
      <c r="D112" s="42">
        <v>0</v>
      </c>
      <c r="E112" s="42">
        <v>0</v>
      </c>
      <c r="F112" s="42">
        <v>0</v>
      </c>
      <c r="G112" s="42">
        <v>30244258875</v>
      </c>
      <c r="H112" s="42">
        <v>0</v>
      </c>
      <c r="I112" s="42">
        <v>0</v>
      </c>
      <c r="J112" s="42">
        <v>30244258875</v>
      </c>
      <c r="K112" s="42">
        <v>0</v>
      </c>
      <c r="L112" s="42">
        <v>0</v>
      </c>
      <c r="M112" s="60">
        <v>0</v>
      </c>
      <c r="N112" s="60">
        <v>0</v>
      </c>
      <c r="O112" s="60">
        <f t="shared" si="1"/>
        <v>0</v>
      </c>
      <c r="P112" s="60">
        <v>0</v>
      </c>
      <c r="Q112" s="60">
        <v>0</v>
      </c>
    </row>
    <row r="113" spans="1:17" s="55" customFormat="1" ht="24.75" customHeight="1">
      <c r="A113" s="35" t="s">
        <v>200</v>
      </c>
      <c r="B113" s="74" t="s">
        <v>57</v>
      </c>
      <c r="C113" s="42">
        <v>2712553167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60">
        <v>0</v>
      </c>
      <c r="N113" s="60">
        <v>0</v>
      </c>
      <c r="O113" s="60">
        <f t="shared" si="1"/>
        <v>0</v>
      </c>
      <c r="P113" s="60">
        <v>2712553167</v>
      </c>
      <c r="Q113" s="60">
        <v>0</v>
      </c>
    </row>
    <row r="114" spans="1:17" s="55" customFormat="1" ht="24.75" customHeight="1">
      <c r="A114" s="35" t="s">
        <v>201</v>
      </c>
      <c r="B114" s="74" t="s">
        <v>58</v>
      </c>
      <c r="C114" s="42">
        <v>69499905018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60">
        <v>0</v>
      </c>
      <c r="N114" s="60">
        <v>0</v>
      </c>
      <c r="O114" s="60">
        <f t="shared" si="1"/>
        <v>0</v>
      </c>
      <c r="P114" s="60">
        <v>69499905018</v>
      </c>
      <c r="Q114" s="60">
        <v>0</v>
      </c>
    </row>
    <row r="115" spans="1:17" s="55" customFormat="1" ht="49.5" customHeight="1">
      <c r="A115" s="35" t="s">
        <v>202</v>
      </c>
      <c r="B115" s="74" t="s">
        <v>59</v>
      </c>
      <c r="C115" s="42">
        <v>5146288778</v>
      </c>
      <c r="D115" s="42">
        <v>0</v>
      </c>
      <c r="E115" s="42">
        <v>0</v>
      </c>
      <c r="F115" s="42">
        <v>0</v>
      </c>
      <c r="G115" s="42">
        <v>5146288778</v>
      </c>
      <c r="H115" s="42">
        <v>163554177</v>
      </c>
      <c r="I115" s="42">
        <v>163554177</v>
      </c>
      <c r="J115" s="42">
        <v>5146288778</v>
      </c>
      <c r="K115" s="42">
        <v>163554177</v>
      </c>
      <c r="L115" s="42">
        <v>163554177</v>
      </c>
      <c r="M115" s="60">
        <v>3.18</v>
      </c>
      <c r="N115" s="60">
        <v>3.18</v>
      </c>
      <c r="O115" s="60">
        <f t="shared" si="1"/>
        <v>2.7007979855128363E-3</v>
      </c>
      <c r="P115" s="60">
        <v>0</v>
      </c>
      <c r="Q115" s="60">
        <v>0</v>
      </c>
    </row>
    <row r="116" spans="1:17" s="55" customFormat="1" ht="24.75" customHeight="1">
      <c r="A116" s="35" t="s">
        <v>203</v>
      </c>
      <c r="B116" s="74" t="s">
        <v>263</v>
      </c>
      <c r="C116" s="42">
        <v>45000000000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60">
        <v>0</v>
      </c>
      <c r="N116" s="60">
        <v>0</v>
      </c>
      <c r="O116" s="60">
        <f t="shared" si="1"/>
        <v>0</v>
      </c>
      <c r="P116" s="60">
        <v>45000000000</v>
      </c>
      <c r="Q116" s="60">
        <v>0</v>
      </c>
    </row>
    <row r="117" spans="1:17" s="55" customFormat="1" ht="24.75" customHeight="1">
      <c r="A117" s="35" t="s">
        <v>204</v>
      </c>
      <c r="B117" s="74" t="s">
        <v>60</v>
      </c>
      <c r="C117" s="42">
        <v>13729872979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60">
        <v>0</v>
      </c>
      <c r="N117" s="60">
        <v>0</v>
      </c>
      <c r="O117" s="60">
        <f t="shared" si="1"/>
        <v>0</v>
      </c>
      <c r="P117" s="60">
        <v>13729872979</v>
      </c>
      <c r="Q117" s="60">
        <v>0</v>
      </c>
    </row>
    <row r="118" spans="1:17" s="55" customFormat="1" ht="24.75" customHeight="1">
      <c r="A118" s="35" t="s">
        <v>205</v>
      </c>
      <c r="B118" s="74" t="s">
        <v>61</v>
      </c>
      <c r="C118" s="42">
        <v>17734209552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60">
        <v>0</v>
      </c>
      <c r="N118" s="60">
        <v>0</v>
      </c>
      <c r="O118" s="60">
        <f t="shared" si="1"/>
        <v>0</v>
      </c>
      <c r="P118" s="60">
        <v>17734209552</v>
      </c>
      <c r="Q118" s="60">
        <v>0</v>
      </c>
    </row>
    <row r="119" spans="1:17" s="55" customFormat="1" ht="24.75" customHeight="1">
      <c r="A119" s="35" t="s">
        <v>206</v>
      </c>
      <c r="B119" s="74" t="s">
        <v>62</v>
      </c>
      <c r="C119" s="42">
        <v>1665947077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60">
        <v>0</v>
      </c>
      <c r="N119" s="60">
        <v>0</v>
      </c>
      <c r="O119" s="60">
        <f t="shared" si="1"/>
        <v>0</v>
      </c>
      <c r="P119" s="60">
        <v>1665947077</v>
      </c>
      <c r="Q119" s="60">
        <v>0</v>
      </c>
    </row>
    <row r="120" spans="1:17" s="55" customFormat="1" ht="24.75" customHeight="1">
      <c r="A120" s="35" t="s">
        <v>207</v>
      </c>
      <c r="B120" s="74" t="s">
        <v>63</v>
      </c>
      <c r="C120" s="42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60">
        <v>0</v>
      </c>
      <c r="N120" s="60">
        <v>0</v>
      </c>
      <c r="O120" s="60">
        <f t="shared" si="1"/>
        <v>0</v>
      </c>
      <c r="P120" s="60">
        <v>0</v>
      </c>
      <c r="Q120" s="60">
        <v>0</v>
      </c>
    </row>
    <row r="121" spans="1:17" s="55" customFormat="1" ht="24.75" customHeight="1">
      <c r="A121" s="35" t="s">
        <v>208</v>
      </c>
      <c r="B121" s="74" t="s">
        <v>64</v>
      </c>
      <c r="C121" s="42">
        <v>84042134</v>
      </c>
      <c r="D121" s="42">
        <v>0</v>
      </c>
      <c r="E121" s="42">
        <v>0</v>
      </c>
      <c r="F121" s="42">
        <v>0</v>
      </c>
      <c r="G121" s="42">
        <v>84042134</v>
      </c>
      <c r="H121" s="42">
        <v>0</v>
      </c>
      <c r="I121" s="42">
        <v>0</v>
      </c>
      <c r="J121" s="42">
        <v>84042134</v>
      </c>
      <c r="K121" s="42">
        <v>0</v>
      </c>
      <c r="L121" s="42">
        <v>0</v>
      </c>
      <c r="M121" s="60">
        <v>0</v>
      </c>
      <c r="N121" s="60">
        <v>0</v>
      </c>
      <c r="O121" s="60">
        <f t="shared" si="1"/>
        <v>0</v>
      </c>
      <c r="P121" s="60">
        <v>0</v>
      </c>
      <c r="Q121" s="60">
        <v>0</v>
      </c>
    </row>
    <row r="122" spans="1:17" s="56" customFormat="1" ht="24.75" customHeight="1">
      <c r="A122" s="35" t="s">
        <v>240</v>
      </c>
      <c r="B122" s="74" t="s">
        <v>241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60">
        <v>0</v>
      </c>
      <c r="N122" s="60">
        <v>0</v>
      </c>
      <c r="O122" s="60">
        <f t="shared" si="1"/>
        <v>0</v>
      </c>
      <c r="P122" s="60">
        <v>0</v>
      </c>
      <c r="Q122" s="60">
        <v>0</v>
      </c>
    </row>
    <row r="123" spans="1:17" s="56" customFormat="1" ht="24.75" customHeight="1">
      <c r="A123" s="35" t="s">
        <v>255</v>
      </c>
      <c r="B123" s="74" t="s">
        <v>264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60">
        <v>0</v>
      </c>
      <c r="N123" s="60">
        <v>0</v>
      </c>
      <c r="O123" s="60">
        <f t="shared" si="1"/>
        <v>0</v>
      </c>
      <c r="P123" s="60">
        <v>0</v>
      </c>
      <c r="Q123" s="60">
        <v>0</v>
      </c>
    </row>
    <row r="124" spans="1:17" s="55" customFormat="1" ht="24.75" customHeight="1">
      <c r="A124" s="38" t="s">
        <v>209</v>
      </c>
      <c r="B124" s="70" t="s">
        <v>65</v>
      </c>
      <c r="C124" s="39">
        <v>360687805009</v>
      </c>
      <c r="D124" s="39">
        <v>0</v>
      </c>
      <c r="E124" s="39">
        <v>0</v>
      </c>
      <c r="F124" s="39">
        <v>0</v>
      </c>
      <c r="G124" s="39">
        <v>163429865735</v>
      </c>
      <c r="H124" s="39">
        <v>1020435274.15</v>
      </c>
      <c r="I124" s="39">
        <v>1020435274.15</v>
      </c>
      <c r="J124" s="39">
        <v>163429865735</v>
      </c>
      <c r="K124" s="39">
        <v>1020435274.15</v>
      </c>
      <c r="L124" s="39">
        <v>1020435274.15</v>
      </c>
      <c r="M124" s="39">
        <v>0.28000000000000003</v>
      </c>
      <c r="N124" s="39">
        <v>0.28000000000000003</v>
      </c>
      <c r="O124" s="39">
        <f t="shared" si="1"/>
        <v>1.6850621508557123E-2</v>
      </c>
      <c r="P124" s="39">
        <v>197257939274</v>
      </c>
      <c r="Q124" s="39">
        <v>0</v>
      </c>
    </row>
    <row r="125" spans="1:17" s="55" customFormat="1" ht="24.75" customHeight="1">
      <c r="A125" s="29" t="s">
        <v>210</v>
      </c>
      <c r="B125" s="71" t="s">
        <v>66</v>
      </c>
      <c r="C125" s="30">
        <v>360687805009</v>
      </c>
      <c r="D125" s="30">
        <v>0</v>
      </c>
      <c r="E125" s="30">
        <v>0</v>
      </c>
      <c r="F125" s="30">
        <v>0</v>
      </c>
      <c r="G125" s="30">
        <v>163429865735</v>
      </c>
      <c r="H125" s="30">
        <v>1020435274.15</v>
      </c>
      <c r="I125" s="30">
        <v>1020435274.15</v>
      </c>
      <c r="J125" s="30">
        <v>163429865735</v>
      </c>
      <c r="K125" s="30">
        <v>1020435274.15</v>
      </c>
      <c r="L125" s="30">
        <v>1020435274.15</v>
      </c>
      <c r="M125" s="57">
        <v>0.28000000000000003</v>
      </c>
      <c r="N125" s="57">
        <v>0.28000000000000003</v>
      </c>
      <c r="O125" s="57">
        <f t="shared" si="1"/>
        <v>1.6850621508557123E-2</v>
      </c>
      <c r="P125" s="57">
        <v>197257939274</v>
      </c>
      <c r="Q125" s="57">
        <v>0</v>
      </c>
    </row>
    <row r="126" spans="1:17" s="55" customFormat="1" ht="24.75" customHeight="1">
      <c r="A126" s="31" t="s">
        <v>211</v>
      </c>
      <c r="B126" s="72" t="s">
        <v>67</v>
      </c>
      <c r="C126" s="32">
        <v>2000000000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58">
        <v>0</v>
      </c>
      <c r="N126" s="58">
        <v>0</v>
      </c>
      <c r="O126" s="58">
        <f t="shared" si="1"/>
        <v>0</v>
      </c>
      <c r="P126" s="58">
        <v>2000000000</v>
      </c>
      <c r="Q126" s="58">
        <v>0</v>
      </c>
    </row>
    <row r="127" spans="1:17" s="55" customFormat="1" ht="24.75" customHeight="1">
      <c r="A127" s="31" t="s">
        <v>212</v>
      </c>
      <c r="B127" s="72" t="s">
        <v>68</v>
      </c>
      <c r="C127" s="32">
        <v>498257035</v>
      </c>
      <c r="D127" s="32">
        <v>0</v>
      </c>
      <c r="E127" s="32">
        <v>0</v>
      </c>
      <c r="F127" s="32">
        <v>0</v>
      </c>
      <c r="G127" s="32">
        <v>498257035</v>
      </c>
      <c r="H127" s="32">
        <v>0</v>
      </c>
      <c r="I127" s="32">
        <v>0</v>
      </c>
      <c r="J127" s="32">
        <v>498257035</v>
      </c>
      <c r="K127" s="32">
        <v>0</v>
      </c>
      <c r="L127" s="32">
        <v>0</v>
      </c>
      <c r="M127" s="58">
        <v>0</v>
      </c>
      <c r="N127" s="58">
        <v>0</v>
      </c>
      <c r="O127" s="58">
        <f t="shared" si="1"/>
        <v>0</v>
      </c>
      <c r="P127" s="58">
        <v>0</v>
      </c>
      <c r="Q127" s="58">
        <v>0</v>
      </c>
    </row>
    <row r="128" spans="1:17" s="55" customFormat="1" ht="24.75" customHeight="1">
      <c r="A128" s="31" t="s">
        <v>213</v>
      </c>
      <c r="B128" s="72" t="s">
        <v>69</v>
      </c>
      <c r="C128" s="32">
        <v>2579616897</v>
      </c>
      <c r="D128" s="32">
        <v>0</v>
      </c>
      <c r="E128" s="32">
        <v>0</v>
      </c>
      <c r="F128" s="32">
        <v>0</v>
      </c>
      <c r="G128" s="32">
        <v>2579616897</v>
      </c>
      <c r="H128" s="32">
        <v>195000630</v>
      </c>
      <c r="I128" s="32">
        <v>195000630</v>
      </c>
      <c r="J128" s="32">
        <v>2579616897</v>
      </c>
      <c r="K128" s="32">
        <v>195000630</v>
      </c>
      <c r="L128" s="32">
        <v>195000630</v>
      </c>
      <c r="M128" s="58">
        <v>7.56</v>
      </c>
      <c r="N128" s="58">
        <v>7.56</v>
      </c>
      <c r="O128" s="58">
        <f t="shared" si="1"/>
        <v>3.220078620662399E-3</v>
      </c>
      <c r="P128" s="58">
        <v>0</v>
      </c>
      <c r="Q128" s="58">
        <v>0</v>
      </c>
    </row>
    <row r="129" spans="1:17" s="55" customFormat="1" ht="24.75" customHeight="1">
      <c r="A129" s="31" t="s">
        <v>214</v>
      </c>
      <c r="B129" s="72" t="s">
        <v>70</v>
      </c>
      <c r="C129" s="32">
        <v>345721534</v>
      </c>
      <c r="D129" s="32">
        <v>0</v>
      </c>
      <c r="E129" s="32">
        <v>0</v>
      </c>
      <c r="F129" s="32">
        <v>0</v>
      </c>
      <c r="G129" s="32">
        <v>345721534</v>
      </c>
      <c r="H129" s="32">
        <v>0</v>
      </c>
      <c r="I129" s="32">
        <v>0</v>
      </c>
      <c r="J129" s="32">
        <v>345721534</v>
      </c>
      <c r="K129" s="32">
        <v>0</v>
      </c>
      <c r="L129" s="32">
        <v>0</v>
      </c>
      <c r="M129" s="58">
        <v>0</v>
      </c>
      <c r="N129" s="58">
        <v>0</v>
      </c>
      <c r="O129" s="58">
        <f t="shared" si="1"/>
        <v>0</v>
      </c>
      <c r="P129" s="58">
        <v>0</v>
      </c>
      <c r="Q129" s="58">
        <v>0</v>
      </c>
    </row>
    <row r="130" spans="1:17" s="55" customFormat="1" ht="24.75" customHeight="1">
      <c r="A130" s="31" t="s">
        <v>215</v>
      </c>
      <c r="B130" s="72" t="s">
        <v>265</v>
      </c>
      <c r="C130" s="32">
        <v>5000000000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58">
        <v>0</v>
      </c>
      <c r="N130" s="58">
        <v>0</v>
      </c>
      <c r="O130" s="58">
        <f t="shared" si="1"/>
        <v>0</v>
      </c>
      <c r="P130" s="58">
        <v>5000000000</v>
      </c>
      <c r="Q130" s="58">
        <v>0</v>
      </c>
    </row>
    <row r="131" spans="1:17" s="55" customFormat="1" ht="24.75" customHeight="1">
      <c r="A131" s="31" t="s">
        <v>216</v>
      </c>
      <c r="B131" s="72" t="s">
        <v>71</v>
      </c>
      <c r="C131" s="32">
        <v>30731199334</v>
      </c>
      <c r="D131" s="32">
        <v>0</v>
      </c>
      <c r="E131" s="32">
        <v>0</v>
      </c>
      <c r="F131" s="32">
        <v>0</v>
      </c>
      <c r="G131" s="32">
        <v>6270269</v>
      </c>
      <c r="H131" s="32">
        <v>6270269</v>
      </c>
      <c r="I131" s="32">
        <v>6270269</v>
      </c>
      <c r="J131" s="32">
        <v>6270269</v>
      </c>
      <c r="K131" s="32">
        <v>6270269</v>
      </c>
      <c r="L131" s="32">
        <v>6270269</v>
      </c>
      <c r="M131" s="58">
        <v>0.02</v>
      </c>
      <c r="N131" s="58">
        <v>0.02</v>
      </c>
      <c r="O131" s="58">
        <f t="shared" si="1"/>
        <v>1.0354202010886941E-4</v>
      </c>
      <c r="P131" s="58">
        <v>30724929065</v>
      </c>
      <c r="Q131" s="58">
        <v>0</v>
      </c>
    </row>
    <row r="132" spans="1:17" s="55" customFormat="1" ht="24.75" customHeight="1">
      <c r="A132" s="31" t="s">
        <v>217</v>
      </c>
      <c r="B132" s="72" t="s">
        <v>72</v>
      </c>
      <c r="C132" s="32">
        <v>319533010209</v>
      </c>
      <c r="D132" s="32">
        <v>0</v>
      </c>
      <c r="E132" s="32">
        <v>0</v>
      </c>
      <c r="F132" s="32">
        <v>0</v>
      </c>
      <c r="G132" s="32">
        <v>160000000000</v>
      </c>
      <c r="H132" s="32">
        <v>819164375.14999998</v>
      </c>
      <c r="I132" s="32">
        <v>819164375.14999998</v>
      </c>
      <c r="J132" s="32">
        <v>160000000000</v>
      </c>
      <c r="K132" s="32">
        <v>819164375.14999998</v>
      </c>
      <c r="L132" s="32">
        <v>819164375.14999998</v>
      </c>
      <c r="M132" s="58">
        <v>0.26</v>
      </c>
      <c r="N132" s="58">
        <v>0.26</v>
      </c>
      <c r="O132" s="58">
        <f t="shared" si="1"/>
        <v>1.3527000867785853E-2</v>
      </c>
      <c r="P132" s="58">
        <v>159533010209</v>
      </c>
      <c r="Q132" s="58">
        <v>0</v>
      </c>
    </row>
    <row r="133" spans="1:17" s="31" customFormat="1" ht="24.75" customHeight="1">
      <c r="A133" s="31" t="s">
        <v>511</v>
      </c>
      <c r="B133" s="31" t="s">
        <v>512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P133" s="31">
        <v>0</v>
      </c>
      <c r="Q133" s="31">
        <v>0</v>
      </c>
    </row>
    <row r="134" spans="1:17" s="56" customFormat="1" ht="24.75" customHeight="1">
      <c r="A134" s="38" t="s">
        <v>218</v>
      </c>
      <c r="B134" s="70" t="s">
        <v>219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f t="shared" si="1"/>
        <v>0</v>
      </c>
      <c r="P134" s="39">
        <v>0</v>
      </c>
      <c r="Q134" s="39">
        <v>0</v>
      </c>
    </row>
    <row r="135" spans="1:17" s="55" customFormat="1" ht="24.75" customHeight="1">
      <c r="A135" s="29" t="s">
        <v>220</v>
      </c>
      <c r="B135" s="71" t="s">
        <v>76</v>
      </c>
      <c r="C135" s="30">
        <v>0</v>
      </c>
      <c r="D135" s="30">
        <v>0</v>
      </c>
      <c r="E135" s="30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57">
        <v>0</v>
      </c>
      <c r="N135" s="57">
        <v>0</v>
      </c>
      <c r="O135" s="57">
        <f t="shared" si="1"/>
        <v>0</v>
      </c>
      <c r="P135" s="57">
        <v>0</v>
      </c>
      <c r="Q135" s="57">
        <v>0</v>
      </c>
    </row>
    <row r="136" spans="1:17" s="55" customFormat="1" ht="24.75" customHeight="1">
      <c r="A136" s="31" t="s">
        <v>221</v>
      </c>
      <c r="B136" s="72" t="s">
        <v>90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58">
        <v>0</v>
      </c>
      <c r="N136" s="58">
        <v>0</v>
      </c>
      <c r="O136" s="58">
        <f t="shared" si="1"/>
        <v>0</v>
      </c>
      <c r="P136" s="58">
        <v>0</v>
      </c>
      <c r="Q136" s="58">
        <v>0</v>
      </c>
    </row>
    <row r="137" spans="1:17" s="55" customFormat="1" ht="24.75" customHeight="1">
      <c r="A137" s="27" t="s">
        <v>513</v>
      </c>
      <c r="B137" s="69" t="s">
        <v>514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/>
      <c r="P137" s="28">
        <v>0</v>
      </c>
      <c r="Q137" s="28">
        <v>0</v>
      </c>
    </row>
    <row r="138" spans="1:17" s="56" customFormat="1" ht="12.75">
      <c r="A138" s="19" t="s">
        <v>77</v>
      </c>
      <c r="B138" s="76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65"/>
      <c r="N138" s="65"/>
      <c r="O138" s="65"/>
      <c r="P138" s="64"/>
      <c r="Q138" s="64"/>
    </row>
    <row r="139" spans="1:17" s="68" customFormat="1" ht="12.75">
      <c r="A139" s="41" t="s">
        <v>87</v>
      </c>
      <c r="B139" s="77" t="s">
        <v>75</v>
      </c>
      <c r="C139" s="24">
        <v>81601185928000</v>
      </c>
      <c r="D139" s="24">
        <v>0</v>
      </c>
      <c r="E139" s="24">
        <v>0</v>
      </c>
      <c r="F139" s="24">
        <v>0</v>
      </c>
      <c r="G139" s="24">
        <v>80496736156598.297</v>
      </c>
      <c r="H139" s="24">
        <v>6055772326449.7998</v>
      </c>
      <c r="I139" s="24">
        <v>6055772326449.7998</v>
      </c>
      <c r="J139" s="24">
        <v>80496736156598.297</v>
      </c>
      <c r="K139" s="24">
        <v>6055772326449.7998</v>
      </c>
      <c r="L139" s="24">
        <v>6055772326449.7998</v>
      </c>
      <c r="M139" s="67">
        <v>7.42</v>
      </c>
      <c r="N139" s="67">
        <v>7.42</v>
      </c>
      <c r="O139" s="23">
        <f>L139/$L$139*100</f>
        <v>100</v>
      </c>
      <c r="P139" s="66">
        <v>1104449771401.6299</v>
      </c>
      <c r="Q139" s="66">
        <v>0</v>
      </c>
    </row>
  </sheetData>
  <autoFilter ref="A8:Q139" xr:uid="{7076423F-FBDD-4DAB-B178-6D9FCFED88F1}"/>
  <mergeCells count="4">
    <mergeCell ref="D7:F7"/>
    <mergeCell ref="M7:O7"/>
    <mergeCell ref="G7:I7"/>
    <mergeCell ref="J7:L7"/>
  </mergeCells>
  <conditionalFormatting sqref="P39:P57 P61:P67 P79:P85 P69:P76 P10:P13 P124:P128 P15:P37 P130:P137 P87:P121">
    <cfRule type="cellIs" dxfId="6" priority="7" operator="lessThan">
      <formula>0</formula>
    </cfRule>
  </conditionalFormatting>
  <conditionalFormatting sqref="P38">
    <cfRule type="cellIs" dxfId="5" priority="6" operator="lessThan">
      <formula>0</formula>
    </cfRule>
  </conditionalFormatting>
  <conditionalFormatting sqref="P58:P60">
    <cfRule type="cellIs" dxfId="4" priority="5" operator="lessThan">
      <formula>0</formula>
    </cfRule>
  </conditionalFormatting>
  <conditionalFormatting sqref="P77:P78">
    <cfRule type="cellIs" dxfId="3" priority="4" operator="lessThan">
      <formula>0</formula>
    </cfRule>
  </conditionalFormatting>
  <conditionalFormatting sqref="P129">
    <cfRule type="cellIs" dxfId="2" priority="3" operator="lessThan">
      <formula>0</formula>
    </cfRule>
  </conditionalFormatting>
  <conditionalFormatting sqref="P122:P123">
    <cfRule type="cellIs" dxfId="1" priority="2" operator="lessThan">
      <formula>0</formula>
    </cfRule>
  </conditionalFormatting>
  <conditionalFormatting sqref="P8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10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Enero 2023</Descripci_x00f3_n>
    <Fecha_x0020_de_x0020_publicaci_x00f3_n xmlns="a89a2212-8ffe-4f56-88b2-5e2fabe15bb8" xsi:nil="true"/>
    <c96f xmlns="7863b4b1-a814-4304-b576-adec0742564d">1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2C2D8C-30B1-45C0-8658-4D9EB917FF58}"/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2023-02-02T17:27:06Z</cp:lastPrinted>
  <dcterms:created xsi:type="dcterms:W3CDTF">2020-02-07T13:30:09Z</dcterms:created>
  <dcterms:modified xsi:type="dcterms:W3CDTF">2023-02-23T13:13:13Z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